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8_{C4F1A281-D3DA-43B4-8AE8-8975FC20586C}" xr6:coauthVersionLast="47" xr6:coauthVersionMax="47" xr10:uidLastSave="{00000000-0000-0000-0000-000000000000}"/>
  <bookViews>
    <workbookView xWindow="5715" yWindow="3690" windowWidth="21600" windowHeight="11385" tabRatio="415" firstSheet="1" activeTab="1" xr2:uid="{00000000-000D-0000-FFFF-FFFF00000000}"/>
  </bookViews>
  <sheets>
    <sheet name="About" sheetId="12" state="hidden" r:id="rId1"/>
    <sheet name="Gantt" sheetId="11" r:id="rId2"/>
    <sheet name="PMP Goal Organization" sheetId="14" r:id="rId3"/>
    <sheet name="Sheet1" sheetId="13" r:id="rId4"/>
  </sheets>
  <definedNames>
    <definedName name="_xlnm.Print_Titles" localSheetId="1">Gantt!$7:$9</definedName>
    <definedName name="Project_Start">Gantt!$H$6</definedName>
    <definedName name="Scrolling_Increment">Gantt!$H$7</definedName>
    <definedName name="Today" localSheetId="1">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1" l="1"/>
  <c r="M8" i="11" s="1"/>
  <c r="N8" i="11" s="1"/>
  <c r="O8" i="11" s="1"/>
  <c r="P8" i="11" s="1"/>
  <c r="Q8" i="11" s="1"/>
  <c r="R8" i="11" s="1"/>
  <c r="S8" i="11" s="1"/>
  <c r="T8" i="11" s="1"/>
  <c r="U8" i="11" s="1"/>
  <c r="V8" i="11" s="1"/>
  <c r="W8" i="11" s="1"/>
  <c r="X8" i="11" s="1"/>
  <c r="Y8" i="11" s="1"/>
  <c r="Z8" i="11" s="1"/>
  <c r="AA8" i="11" s="1"/>
  <c r="AB8" i="11" s="1"/>
  <c r="AC8" i="11" s="1"/>
  <c r="AD8" i="11" s="1"/>
  <c r="AE8" i="11" s="1"/>
  <c r="AF8" i="11" s="1"/>
  <c r="AG8" i="11" s="1"/>
  <c r="AH8" i="11" s="1"/>
  <c r="AI8" i="11" s="1"/>
  <c r="AJ8" i="11" s="1"/>
  <c r="AK8" i="11" s="1"/>
  <c r="AL8" i="11" s="1"/>
  <c r="AM8" i="11" s="1"/>
  <c r="AN8" i="11" s="1"/>
  <c r="AO8" i="11" s="1"/>
  <c r="AP8" i="11" s="1"/>
  <c r="AQ8" i="11" s="1"/>
  <c r="AR8" i="11" s="1"/>
  <c r="AS8" i="11" s="1"/>
  <c r="AT8" i="11" s="1"/>
  <c r="AU8" i="11" s="1"/>
  <c r="AV8" i="11" s="1"/>
  <c r="AW8" i="11" s="1"/>
  <c r="AX8" i="11" s="1"/>
  <c r="AY8" i="11" s="1"/>
  <c r="AZ8" i="11" s="1"/>
  <c r="BA8" i="11" s="1"/>
  <c r="BB8" i="11" s="1"/>
  <c r="BC8" i="11" s="1"/>
  <c r="BD8" i="11" s="1"/>
  <c r="BE8" i="11" s="1"/>
  <c r="BF8" i="11" s="1"/>
  <c r="BG8" i="11" s="1"/>
  <c r="BH8" i="11" s="1"/>
  <c r="BI8" i="11" s="1"/>
  <c r="BJ8" i="11" s="1"/>
  <c r="BK8" i="11" s="1"/>
  <c r="BL8" i="11" s="1"/>
  <c r="BM8" i="11" s="1"/>
  <c r="BN8" i="11" s="1"/>
  <c r="BO8" i="11" s="1"/>
  <c r="BP8" i="11" s="1"/>
  <c r="BQ8" i="11" s="1"/>
  <c r="BR8" i="11" s="1"/>
  <c r="BP7" i="11" l="1"/>
  <c r="BP9" i="11"/>
  <c r="BQ7" i="11" l="1"/>
  <c r="BQ9" i="11"/>
  <c r="BS8" i="11" l="1"/>
  <c r="BR7" i="11"/>
  <c r="BR9" i="11"/>
  <c r="BS7" i="11" l="1"/>
  <c r="BS9" i="11"/>
  <c r="L9" i="11" l="1"/>
  <c r="L7" i="11"/>
  <c r="N9" i="11" l="1"/>
  <c r="M9" i="11"/>
  <c r="M7" i="11"/>
  <c r="O7" i="11" l="1"/>
  <c r="N7" i="11"/>
  <c r="O9" i="11" l="1"/>
  <c r="Q7" i="11" l="1"/>
  <c r="P9" i="11"/>
  <c r="P7" i="11"/>
  <c r="Q9" i="11" l="1"/>
  <c r="S7" i="11" l="1"/>
  <c r="R9" i="11"/>
  <c r="R7" i="11"/>
  <c r="T7" i="11" l="1"/>
  <c r="S9" i="11"/>
  <c r="T9" i="11" l="1"/>
  <c r="U7" i="11"/>
  <c r="U9" i="11" l="1"/>
  <c r="V7" i="11"/>
  <c r="W7" i="11" l="1"/>
  <c r="V9" i="11"/>
  <c r="X7" i="11" l="1"/>
  <c r="W9" i="11"/>
  <c r="Y7" i="11" l="1"/>
  <c r="X9" i="11"/>
  <c r="Y9" i="11" l="1"/>
  <c r="Z7" i="11"/>
  <c r="AA7" i="11" l="1"/>
  <c r="Z9" i="11"/>
  <c r="AB7" i="11" l="1"/>
  <c r="AA9" i="11"/>
  <c r="AB9" i="11" l="1"/>
  <c r="AC9" i="11" l="1"/>
  <c r="AD7" i="11"/>
  <c r="AC7" i="11"/>
  <c r="AE7" i="11" l="1"/>
  <c r="AD9" i="11"/>
  <c r="AF7" i="11" l="1"/>
  <c r="AE9" i="11"/>
  <c r="AF9" i="11" l="1"/>
  <c r="AG7" i="11"/>
  <c r="AG9" i="11" l="1"/>
  <c r="AH7" i="11"/>
  <c r="AH9" i="11" l="1"/>
  <c r="AI7" i="11"/>
  <c r="AJ7" i="11" l="1"/>
  <c r="AI9" i="11"/>
  <c r="AK7" i="11" l="1"/>
  <c r="AJ9" i="11"/>
  <c r="AK9" i="11" l="1"/>
  <c r="AM7" i="11" l="1"/>
  <c r="AL9" i="11"/>
  <c r="AL7" i="11"/>
  <c r="AM9" i="11" l="1"/>
  <c r="AN9" i="11" l="1"/>
  <c r="AO7" i="11"/>
  <c r="AN7" i="11"/>
  <c r="AP7" i="11" l="1"/>
  <c r="AO9" i="11"/>
  <c r="AP9" i="11" l="1"/>
  <c r="AQ7" i="11"/>
  <c r="AR7" i="11" l="1"/>
  <c r="AQ9" i="11"/>
  <c r="AS7" i="11" l="1"/>
  <c r="AR9" i="11"/>
  <c r="AS9" i="11" l="1"/>
  <c r="AT7" i="11"/>
  <c r="AU7" i="11" l="1"/>
  <c r="AT9" i="11"/>
  <c r="AV7" i="11" l="1"/>
  <c r="AU9" i="11"/>
  <c r="AW7" i="11" l="1"/>
  <c r="AV9" i="11"/>
  <c r="AW9" i="11" l="1"/>
  <c r="AY7" i="11" l="1"/>
  <c r="AX9" i="11"/>
  <c r="AX7" i="11"/>
  <c r="AZ7" i="11" l="1"/>
  <c r="AY9" i="11"/>
  <c r="AZ9" i="11" l="1"/>
  <c r="BA7" i="11"/>
  <c r="BB7" i="11" l="1"/>
  <c r="BA9" i="11"/>
  <c r="BB9" i="11" l="1"/>
  <c r="BC7" i="11"/>
  <c r="BD7" i="11" l="1"/>
  <c r="BC9" i="11"/>
  <c r="BE7" i="11" l="1"/>
  <c r="BD9" i="11"/>
  <c r="BE9" i="11" l="1"/>
  <c r="BF7" i="11"/>
  <c r="BG7" i="11" l="1"/>
  <c r="BF9" i="11"/>
  <c r="BH7" i="11" l="1"/>
  <c r="BG9" i="11"/>
  <c r="BI7" i="11" l="1"/>
  <c r="BH9" i="11"/>
  <c r="BI9" i="11" l="1"/>
  <c r="BJ9" i="11" l="1"/>
  <c r="BJ7" i="11"/>
  <c r="BK9" i="11" l="1"/>
  <c r="BK7" i="11"/>
  <c r="BL9" i="11" l="1"/>
  <c r="BM7" i="11"/>
  <c r="BL7" i="11"/>
  <c r="BN7" i="11" l="1"/>
  <c r="BM9" i="11"/>
  <c r="BN9" i="11" l="1"/>
  <c r="BO9" i="11" l="1"/>
  <c r="BO7" i="11"/>
</calcChain>
</file>

<file path=xl/sharedStrings.xml><?xml version="1.0" encoding="utf-8"?>
<sst xmlns="http://schemas.openxmlformats.org/spreadsheetml/2006/main" count="468" uniqueCount="193">
  <si>
    <t>About This Template</t>
  </si>
  <si>
    <t xml:space="preserve">This template provides a simple way to create a Gantt chart to help visualize and track your project. Simply enter your tasks description, select a category of Goal, Milestone, On Track, Low Risk, Med Risk, High Risk, Progress as a percent of task completion, a Start Date and Number of days to complete the task. The Gantt chart fills in and is color coded to help distinguish the various categories. A scroll bar allows you to scroll through the timeline. Insert new tasks by inserting new rows.
</t>
  </si>
  <si>
    <t>Guide for Screen Readers</t>
  </si>
  <si>
    <t>There are 2 worksheets in this workbook. 
Gantt Chart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</si>
  <si>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This is the last instruction in this worksheet.</t>
  </si>
  <si>
    <t>Create a Gantt Chart in this worksheet.
Enter title of this project in cell B1. 
Legend title is in cell I1.
Information about how to use this worksheet, including instructions for screen readers and the author of this workbook is in the About worksheet.
Continue navigating down column A to hear further instructions.</t>
  </si>
  <si>
    <t>ALIGN FINANCIAL MODEL WITH INSTITUTIONAL VISION</t>
  </si>
  <si>
    <t>Legend:</t>
  </si>
  <si>
    <t>Enter Company Name in cell B2.
A legend is in cells I2 through AC2.</t>
  </si>
  <si>
    <t>Executive Sponsors: Pratima Gandhi &amp; Chris Richards</t>
  </si>
  <si>
    <t>Goal</t>
  </si>
  <si>
    <t>Outcome</t>
  </si>
  <si>
    <t>Strategy</t>
  </si>
  <si>
    <t>Metric</t>
  </si>
  <si>
    <t>pw:UWSPstratplan</t>
  </si>
  <si>
    <t>Enter the name of the Project Lead in cell B3. Enter the Project Start date in cell F3 or allow the sample formula to find the smallest date value from the Gantt Data table.  
Project Start Date: label is in cell D3.</t>
  </si>
  <si>
    <t>Project Start Date:</t>
  </si>
  <si>
    <t>YEAR 1</t>
  </si>
  <si>
    <t>YEAR 2</t>
  </si>
  <si>
    <t>YEAR 3</t>
  </si>
  <si>
    <t>YEAR 4</t>
  </si>
  <si>
    <t>YEAR 5</t>
  </si>
  <si>
    <t>A Scrolling Increment is in cell F4. 
Months for the dates in row 5 are displayed starting in cells I4 through cell BL4.
Do not modify these cells. They are auto updated based on the project start date in cell F3.</t>
  </si>
  <si>
    <t>Cells I5 through BL5 contain the day number of the month for the Month represented in the cell block above each date cell and are auto calculated.
Do not modify these cells.
Today's date is outlined in Red (hex #AD3815) from today's date in row 5 through the entire date column to the end of the project schedule.</t>
  </si>
  <si>
    <t>This row contains headers for the project schedule that follows below them. 
Navigate from B7 through BL7 to hear the content. The first letter of each day of the week for the date above that heading, starts in cell I7 and continues through cell BL7.
All project timeline charting is auto generated based on the category, start date and number of days entered in the Milestones table.</t>
  </si>
  <si>
    <t>Milestone Description</t>
  </si>
  <si>
    <t>Purpose Made Possible Goal</t>
  </si>
  <si>
    <t>Responsible Division(s)</t>
  </si>
  <si>
    <t>Category</t>
  </si>
  <si>
    <t>Assigned To</t>
  </si>
  <si>
    <t>Progress</t>
  </si>
  <si>
    <t>Start</t>
  </si>
  <si>
    <t>No. Days</t>
  </si>
  <si>
    <t>Resource Needs</t>
  </si>
  <si>
    <t xml:space="preserve">Do not delete this row. This row is hidden to preserve a formula that is used to highlight the current day within the project schedule. </t>
  </si>
  <si>
    <t>Enter Project information starting in cell B9 through cell G9. 
Sample data is in cells B9 through G33.
Enter Milestone Description, select a Category from the drop-down list, assign someone to the item, enter the progress, start date and number of days for the task to start charting.
The next instruction is in cell A34.</t>
  </si>
  <si>
    <t>Align university expenditure levels with available resources.  Annual expenditure levels in university departments will be within the annual state budget allocation or the program revenue generated.</t>
  </si>
  <si>
    <t>Finance 1.1</t>
  </si>
  <si>
    <t>Assess and set realistic short- and long-term enrollment goals.</t>
  </si>
  <si>
    <t>Comprehensive assessment of enrollment growth potential.</t>
  </si>
  <si>
    <t>Marketing &amp; Enrollment</t>
  </si>
  <si>
    <t>Define long-term sustainable enrollment goals.</t>
  </si>
  <si>
    <t>Improve student affordability in comparison to peer institutions through possible increase of student scholarship opportunities and financial assistance.</t>
  </si>
  <si>
    <t>Business Affairs/Advancement/Marketing &amp; Enrollment</t>
  </si>
  <si>
    <t>Measure the number of increased scholarships and financial assistance awards provided to students.</t>
  </si>
  <si>
    <t>Develop three- to five-year financial planning reports based on enrollment projections and update annually.</t>
  </si>
  <si>
    <t>Business Affairs</t>
  </si>
  <si>
    <t>Right-size the annual operating budget to sustainable enrollment levels.</t>
  </si>
  <si>
    <t>Allocate and monitor resources within units and ensure financial stability under leadership purview.</t>
  </si>
  <si>
    <t>All Divisions</t>
  </si>
  <si>
    <t>Inform the campus of final divisional plans by February 2022.</t>
  </si>
  <si>
    <t>Review existing processes/operations to gain efficiencies across campus functions.</t>
  </si>
  <si>
    <t>Design and implement an annual process within Student Affairs to review co-curricular programs and services for continued relevance and maintain, enhance, or discontinue programs/services based on results.</t>
  </si>
  <si>
    <t>Student Affairs</t>
  </si>
  <si>
    <t>Fund prioritized programs of campus activities, student involvement, and programming (virtual and in-person) along with the physical spaces that promote community development and socialization.</t>
  </si>
  <si>
    <t>Monitor budget to actual activity regularly and communicate information to campus units.</t>
  </si>
  <si>
    <t>Establish quarterly budget to actual reports for main operating funds for each Vice Chancellor and/or Dean for monitoring budget.</t>
  </si>
  <si>
    <t>The Offices of Financial Planning &amp; Budget and the Controller will partner with campus units to assure budgets remain within established divisional/college parameters.</t>
  </si>
  <si>
    <t xml:space="preserve">Operate within budget allocation or revenue generated. </t>
  </si>
  <si>
    <t>Percent of budget/revenue expended is consistent quarterly with budget and with prior year trends.</t>
  </si>
  <si>
    <t>The Offices of Financial Planning &amp; Budget and the Controller will collaborate with campus units operating with a sustained financial loss to develop a financial recovery plan.</t>
  </si>
  <si>
    <t>Increase the financial knowledge of campus constituents.</t>
  </si>
  <si>
    <t>Involve campus stakeholders throughout the budget development process.</t>
  </si>
  <si>
    <t>Conduct two campuswide 'State of the Budget' addresses annually to increase communication and transparency.</t>
  </si>
  <si>
    <t>Execute basic budget and finance training workshops for campus stakeholders beginning August 2021.</t>
  </si>
  <si>
    <t>Develop financial dashboard/report to provide a higher-level financial analysis of each fiscal year.</t>
  </si>
  <si>
    <t>Adhere to the budget process involvement grid.</t>
  </si>
  <si>
    <t xml:space="preserve">Send regular updates to the campus on budget issues and hold informal question and answer sessions twice a year with Business Affairs leadership. </t>
  </si>
  <si>
    <t>Improve broad understanding of budget and financial issues, including the varied funding mechanisms that support different programs.</t>
  </si>
  <si>
    <t>Provide regular Academic Affairs budget updates and information through email and regular meetings with divisional leadership groups.</t>
  </si>
  <si>
    <t>Academic Affairs</t>
  </si>
  <si>
    <t>Align space utilization with available resources to maximize student success and financial sustainability.</t>
  </si>
  <si>
    <t>Improve classroom utilization rates to 75% by Spring 2022 to gain UW System funding for classroom modernization.</t>
  </si>
  <si>
    <t>Create a process to project a 3- to 5-year outlook of program growth and space needs for all areas of campus.</t>
  </si>
  <si>
    <t>Create a new Campus Master Plan and process for reviewing and updating this plan annually as appropriate.</t>
  </si>
  <si>
    <t>Investigate and implement financial efficiencies within all divisions and when campus reorganizations occur.</t>
  </si>
  <si>
    <t>Review areas where curricular collaboration can support efficient use of university talent and funds.</t>
  </si>
  <si>
    <t>Investigate curricular delivery efficiencies within the school structures.</t>
  </si>
  <si>
    <t>Utilize financial models that will be data informed, transparent, objective, and action oriented.  The financial models will inform decisions to allocate and reallocate resources.</t>
  </si>
  <si>
    <t>Finance 1.2</t>
  </si>
  <si>
    <t>Identify sources to increase the strategic investment fund and define distribution criteria and processes that allow for proactive decision-making.</t>
  </si>
  <si>
    <t>Increase the strategic investment fund to support one-time strategic investments.</t>
  </si>
  <si>
    <t>Establish the desired strategic investment fund level and identify resources to support the insitution's strategic priorities.</t>
  </si>
  <si>
    <t>Implement a clearly defined, transparent process for distributing funds.</t>
  </si>
  <si>
    <t>Develop and/or finalize budget models that are understood, transparent, cohesive, align with the institutional vision, and are flexible enough to allow for budget adjustments necessary to reflect the evolving vision over time.  Ensure the financial models align to form an overall cohesive financial structure.</t>
  </si>
  <si>
    <t>Educate campus stakeholders on the interdependency of resources for all university divisions.</t>
  </si>
  <si>
    <t>Develop a campus education/communication plan to be transparent about the process, involve more people, and gather support.</t>
  </si>
  <si>
    <t>Business Affairs / Marketing &amp; Enrollment</t>
  </si>
  <si>
    <t>Create a data system within the Office of Institutional Research to supply budget data needed to inform the activity-based budget allocation model for the curricular-related GPR budget of the degree-granting colleges.</t>
  </si>
  <si>
    <t>Utilize the most recent Delaware Study data and confirm weighting factor for each college.</t>
  </si>
  <si>
    <t>Establish parameters for collecting and applying consistent and accurate SCH, graduation, and majors declared data.</t>
  </si>
  <si>
    <t>Negotiate, apply, and communicate factors that deviate from what the model suggests.</t>
  </si>
  <si>
    <t>Implement the activity-based budget allocation model for the curricular-related GPR budget of the degree-granting colleges by July 2022.</t>
  </si>
  <si>
    <t>Business Affairs / Academic Affairs</t>
  </si>
  <si>
    <t>Explore various budget models for the non-curricular related GPR budget and determine feasibility for implementation.</t>
  </si>
  <si>
    <t>Research zero-based and other budget models for program revenue units and determine feasibility for implementation.</t>
  </si>
  <si>
    <t>Report on various models and options for implementation.</t>
  </si>
  <si>
    <t>Implement selected budget model(s).</t>
  </si>
  <si>
    <t>Create processes and metrics to support the financial models and to inform decision-making.</t>
  </si>
  <si>
    <t>Finance 1.3</t>
  </si>
  <si>
    <t>Develop holistic metrics and analysis based on student involvement/success/impact.</t>
  </si>
  <si>
    <t>Provided in metrics should be an implemented improvement plan and exploration of a restructuring plan.</t>
  </si>
  <si>
    <t>Metrics/analysis must also include campus services that support the program/activity</t>
  </si>
  <si>
    <t>Expand the type of financial review currently done for cost recovery and new academic programs to additional types of new funding initiatives.</t>
  </si>
  <si>
    <t>New funding initiatives will include the same financial review used for cost recovery programs and for new academic programs that considers both revenues and expenditures.</t>
  </si>
  <si>
    <t>Develop a financial review process for requesting new fees and increasing existing fees on campus.  Fees include: user fees, non-tuition student fees, etc.</t>
  </si>
  <si>
    <t>Provide tools to measure the success of outreach and other activities outside of direct instruction.</t>
  </si>
  <si>
    <t>Develop and/or determine the metrics used to create financial model structures and regularly evaluate their appropriateness.</t>
  </si>
  <si>
    <t>Create financial model structures and accompanying metrics.  Regularly evaluate and update as needed.</t>
  </si>
  <si>
    <t>Outline a process of consultation and notification for non-academic program discontinuance</t>
  </si>
  <si>
    <t>Develop and/or determine metrics to measure overall financial success of the campus and continually measure the level of success achieved.</t>
  </si>
  <si>
    <t>Measure overall financial success of the campus using agreed upon metrics.</t>
  </si>
  <si>
    <t>Define the metrics used for measurement and generate an annual report.</t>
  </si>
  <si>
    <t>Encourage financial growth.  New revenue sources will be explored and analyzed for financial viability.</t>
  </si>
  <si>
    <t>Finance 1.4</t>
  </si>
  <si>
    <t>Develop framework for financial review of proposed revenue sources.</t>
  </si>
  <si>
    <t>Define objectives to ensure financial growth ideas support the strategic plan.</t>
  </si>
  <si>
    <t>Define process for requests.</t>
  </si>
  <si>
    <t>Develop metrics for review.</t>
  </si>
  <si>
    <t>All new initiative requests will include detailed financial analysis. Example: new academic program requests will undergo the same financial evaluation as cost recovery programs.</t>
  </si>
  <si>
    <t>Develop regular review process and financial review templates.</t>
  </si>
  <si>
    <t>Explore and develop new fiscally viable revenue sources.</t>
  </si>
  <si>
    <t>Units that have more experience in generating new revenue sources will work closely with units new to this approach to help them think outside the box.</t>
  </si>
  <si>
    <t>Determine growth avenues to pursue. Look at other institutions to see what types of PR operations may be appropriate here.</t>
  </si>
  <si>
    <t>Create a sustainable financial model to support summer and winterim course offerings and revenue growth by May 2022.</t>
  </si>
  <si>
    <t>Prototype a cost-recovery budget model for summer and winterim course offerings and gain support of the degree-granting colleges.</t>
  </si>
  <si>
    <t>Create a profitable non-credit outreach operation.</t>
  </si>
  <si>
    <t>Research and report on best practice in non-credit outreach and establish a long-term plan to bolster UWSP Contintuing Education.</t>
  </si>
  <si>
    <t>By 2025, generate $200,000 of program revenue annually for use by the institution through non-credit outreach.</t>
  </si>
  <si>
    <t>Plan and execute a capital campaign aligned with University priorities.</t>
  </si>
  <si>
    <t>Assess campus readiness for a capital campaign.</t>
  </si>
  <si>
    <t>Advancement</t>
  </si>
  <si>
    <t>Act on consultant recommendation regarding readiness of Advancement, Academic Affairs, university leadership, UWSP Foundation, and prospective donors to undertake a multi-year initiative.</t>
  </si>
  <si>
    <t>Designate a campaign management group to structure, lead, and monitor preparation and execution of a strategic fundraising initiative.</t>
  </si>
  <si>
    <t>Determine campaign modality (micro vs. comprehensive).</t>
  </si>
  <si>
    <t>Create and align case statements with college and campus priorities.</t>
  </si>
  <si>
    <t>Restructure and realign University Advancement.</t>
  </si>
  <si>
    <t>Ensure staffing levels are adequate to conduct a capital campaign.</t>
  </si>
  <si>
    <t>Ensure critical hires (CNR DoD, Marketing/Communiciations/Social, and Operations) are in place and trained.</t>
  </si>
  <si>
    <t>This row marks the end of the Gantt milestone data. DO NOT enter anything in this row. 
To add more items, insert new rows above this one.</t>
  </si>
  <si>
    <t>To add new data, insert rows ABOVE this one</t>
  </si>
  <si>
    <t>Purpose Made Possible Goals</t>
  </si>
  <si>
    <t>We will align University expenditure levels with available resources. Annual expenditure levels in university departments will be within the annual state budget allocation or the program revenue generated.</t>
  </si>
  <si>
    <t>We will utilize financial models that will be data informed, transparent, objective, and action oriented.  The financial models will inform decisions to allocate and reallocate resources.</t>
  </si>
  <si>
    <t>We will create ethical processes and metrics to support the financial models and to inform decision-making, resulting in greater transparency and understanding of the current financial situation of the university, the rationale for decision making, and the need to ensure long-term financial sustainability.</t>
  </si>
  <si>
    <t>We will encourage and achieve financial growth. New revenue sources will be explored and analyzed for financial viability. These new revenue sources will complement existing financial resources to allow diversification of university finances.</t>
  </si>
  <si>
    <t>We will increase and expand access by enhancing strategic partnerships with high schools and other educational institutions that support college-bound student success, college completion, and enrollment growth for a diverse student body.</t>
  </si>
  <si>
    <t>Student Success 1.1</t>
  </si>
  <si>
    <t>We will grow programs and harness technologies to support post-traditional and graduate learners through creative delivery methods including but not limited to branch campuses, hybrid, online, or collaborative models.  This shall involve strengthening student support in terms of course timing/availability, academic calendars, evening/weekend classroom, office and service access, and prior learning experience.</t>
  </si>
  <si>
    <t>Student Success 1.2</t>
  </si>
  <si>
    <t xml:space="preserve">We will develop and implement internal systems and structures to better serve diverse prospective students in our market. The system should use data to determine financial and program viability, and inform new programs/offerings relevant to K-12 traditional, post-traditional, graduate, and continuing ed students.  </t>
  </si>
  <si>
    <t>Student Success 1.3</t>
  </si>
  <si>
    <t xml:space="preserve">We will increase our unique cross-disciplinary work to leverage (or promote) our strengths in sustainability, global awareness, and diversity, equity, and inclusion, for prospective students at all credential and continuing education levels.  </t>
  </si>
  <si>
    <t>Student Success 1.4</t>
  </si>
  <si>
    <t>We will prioritize and expand high-impact practices (HIP) to boost student learning, development, and engagement.</t>
  </si>
  <si>
    <t>Student Experience 1.1</t>
  </si>
  <si>
    <t>We will deliver vibrant yet tailored student services that support the retention and success of all students.</t>
  </si>
  <si>
    <t>Student Experience 1.2</t>
  </si>
  <si>
    <t>We will build and enhance a community that values inclusion, equity, and diversity.</t>
  </si>
  <si>
    <t>Student Experience 1.3</t>
  </si>
  <si>
    <t>We will create an enriched learning environment through the use of advanced evidence-based practices and educational tools, innovative technologies, and equity-minded pedagogies.</t>
  </si>
  <si>
    <t>Student Experience 1.4</t>
  </si>
  <si>
    <t>We will collaborate both internally and with community members and organizations to create initiatives that support economic and community development. We will share our stories with each other and our stakeholders and work together to enhance our community.</t>
  </si>
  <si>
    <t>Communities 1.1</t>
  </si>
  <si>
    <t>In our internal and external collaborations we will focus on our commitment to be more inclusive and promote equity and diversity.</t>
  </si>
  <si>
    <t>Communities 1.2</t>
  </si>
  <si>
    <t>As an educational and cultural resource for the communities we serve, we will develop and promote new types of collaborations that align with the mission of UW-Stevens Point and that lead to greater efficiency, greater opportunity for a UWSP credential, and greater student success through internships and other experiential learning.</t>
  </si>
  <si>
    <t>Communities 1.3</t>
  </si>
  <si>
    <t>FY22</t>
  </si>
  <si>
    <t>Executive</t>
  </si>
  <si>
    <t>FY23</t>
  </si>
  <si>
    <t>FY24</t>
  </si>
  <si>
    <t>FY25</t>
  </si>
  <si>
    <t>FY26</t>
  </si>
  <si>
    <t>Determine budget allocations by November 2021 and execute the plan by July 1, 2022.</t>
  </si>
  <si>
    <t>Implementation Co-Chairs: Erin Hintz &amp; Brian Sloss</t>
  </si>
  <si>
    <t>Implementation Team:  Jason D'Acchioli, Katie Jore, Tina Kramer, Nerissa Nelson, Christina Rickert, Brent Turney</t>
  </si>
  <si>
    <t>Determine budget reallocations by November 2021 and execute the plan by July 2022.</t>
  </si>
  <si>
    <t>Katie Jore &amp; Christina Rickert</t>
  </si>
  <si>
    <t>Establish baseline of the number of scholarships and financial assistance awards provided to students.</t>
  </si>
  <si>
    <t>Erin Hintz &amp; Christina Rickert</t>
  </si>
  <si>
    <t>Vice Chancellors, Deans, Assistant and Associate Deans, Directors</t>
  </si>
  <si>
    <t>Pratima Gandhi, Erin Hintz &amp; Christina Rickert</t>
  </si>
  <si>
    <t>Pratima Gandhi &amp; Erin Hintz</t>
  </si>
  <si>
    <t>Katie Jore</t>
  </si>
  <si>
    <t>Erin Hintz &amp; Katie Jore</t>
  </si>
  <si>
    <t>Business Affairs/Academic Affairs</t>
  </si>
  <si>
    <t>Pratima Gandhi</t>
  </si>
  <si>
    <t>Pratima Gandhi, Erin Hintz, Katie Jore &amp; the Deans</t>
  </si>
  <si>
    <t>Pratima Gandhi, Erin Hintz, Katie Jore, Brian Watkins &amp; the Deans</t>
  </si>
  <si>
    <t>Erin Hintz</t>
  </si>
  <si>
    <t>Jason D'Acchioli, Pratima Gandhi &amp; Brian Sloss</t>
  </si>
  <si>
    <t>Participate in the University Benchmarking Project to compare operations of non-curricular units to those at peer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</si>
</sst>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d"/>
    <numFmt numFmtId="165" formatCode="&quot;$&quot;#,##0"/>
  </numFmts>
  <fonts count="32"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
      <sz val="12"/>
      <color theme="1"/>
      <name val="Calibri"/>
      <family val="2"/>
      <scheme val="minor"/>
    </font>
    <font>
      <sz val="18"/>
      <color rgb="FFFF0000"/>
      <name val="Calibri"/>
      <family val="2"/>
      <scheme val="minor"/>
    </font>
    <font>
      <b/>
      <sz val="16"/>
      <color theme="1"/>
      <name val="Calibri"/>
      <family val="2"/>
      <scheme val="minor"/>
    </font>
    <font>
      <sz val="24"/>
      <color theme="1"/>
      <name val="Calibri"/>
      <family val="2"/>
      <scheme val="minor"/>
    </font>
    <font>
      <sz val="8"/>
      <name val="Calibri"/>
      <family val="2"/>
      <scheme val="minor"/>
    </font>
    <font>
      <sz val="11"/>
      <color rgb="FF0070C0"/>
      <name val="Calibri"/>
      <family val="2"/>
      <scheme val="minor"/>
    </font>
    <font>
      <sz val="11"/>
      <color theme="1" tint="0.249977111117893"/>
      <name val="Calibri"/>
      <family val="2"/>
      <scheme val="minor"/>
    </font>
    <font>
      <sz val="12"/>
      <color rgb="FFFF0000"/>
      <name val="Calibri"/>
      <family val="2"/>
      <scheme val="minor"/>
    </font>
    <font>
      <sz val="11"/>
      <color rgb="FF000000"/>
      <name val="Calibri"/>
      <family val="2"/>
      <scheme val="minor"/>
    </font>
    <font>
      <i/>
      <sz val="11"/>
      <color theme="1" tint="0.249977111117893"/>
      <name val="Calibri"/>
      <family val="2"/>
      <scheme val="minor"/>
    </font>
    <font>
      <i/>
      <sz val="11"/>
      <color rgb="FF404040"/>
      <name val="Calibri"/>
      <family val="2"/>
      <scheme val="minor"/>
    </font>
    <font>
      <sz val="11"/>
      <color rgb="FF40404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FFE699"/>
        <bgColor indexed="64"/>
      </patternFill>
    </fill>
    <fill>
      <patternFill patternType="solid">
        <fgColor rgb="FFC6E0B4"/>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bottom/>
      <diagonal/>
    </border>
    <border>
      <left/>
      <right/>
      <top/>
      <bottom style="medium">
        <color theme="0" tint="-0.14993743705557422"/>
      </bottom>
      <diagonal/>
    </border>
  </borders>
  <cellStyleXfs count="12">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4" fillId="0" borderId="0"/>
    <xf numFmtId="43"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37" fontId="6" fillId="0" borderId="0" applyFont="0" applyFill="0" applyBorder="0" applyProtection="0">
      <alignment horizontal="center" vertical="center"/>
    </xf>
    <xf numFmtId="0" fontId="14" fillId="5" borderId="0" applyNumberFormat="0" applyBorder="0" applyAlignment="0" applyProtection="0"/>
  </cellStyleXfs>
  <cellXfs count="143">
    <xf numFmtId="0" fontId="0" fillId="0" borderId="0" xfId="0"/>
    <xf numFmtId="0" fontId="0" fillId="0" borderId="0" xfId="0" applyAlignment="1">
      <alignment vertical="center"/>
    </xf>
    <xf numFmtId="0" fontId="0" fillId="0" borderId="0" xfId="0" applyAlignment="1">
      <alignment horizontal="center"/>
    </xf>
    <xf numFmtId="0" fontId="2" fillId="0" borderId="0" xfId="0" applyFont="1"/>
    <xf numFmtId="0" fontId="11" fillId="0" borderId="0" xfId="0" applyFont="1"/>
    <xf numFmtId="0" fontId="2" fillId="0" borderId="0" xfId="0" applyFont="1" applyAlignment="1">
      <alignment vertical="top"/>
    </xf>
    <xf numFmtId="0" fontId="13" fillId="0" borderId="0" xfId="0" applyFont="1" applyAlignment="1">
      <alignment vertical="center"/>
    </xf>
    <xf numFmtId="0" fontId="12" fillId="0" borderId="0" xfId="0" applyFont="1" applyAlignment="1">
      <alignment horizontal="left" vertical="top" wrapText="1" inden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0" xfId="0" applyAlignment="1" applyProtection="1">
      <alignment horizontal="left" wrapText="1" indent="2"/>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9" fontId="0" fillId="0" borderId="0" xfId="2" applyFont="1" applyFill="1" applyBorder="1" applyProtection="1">
      <alignment horizontal="center" vertical="center"/>
      <protection locked="0"/>
    </xf>
    <xf numFmtId="14" fontId="0" fillId="0" borderId="0" xfId="9" applyFont="1" applyFill="1" applyBorder="1" applyProtection="1">
      <alignment horizontal="center" vertical="center"/>
      <protection locked="0"/>
    </xf>
    <xf numFmtId="37" fontId="0" fillId="0" borderId="0" xfId="10" applyFont="1" applyFill="1" applyBorder="1" applyProtection="1">
      <alignment horizontal="center" vertical="center"/>
      <protection locked="0"/>
    </xf>
    <xf numFmtId="0" fontId="4" fillId="0" borderId="0" xfId="0" applyFont="1" applyAlignment="1" applyProtection="1">
      <alignment horizontal="center" vertical="center"/>
      <protection locked="0"/>
    </xf>
    <xf numFmtId="0" fontId="14" fillId="0" borderId="0" xfId="3" applyAlignment="1" applyProtection="1">
      <alignment wrapText="1"/>
      <protection locked="0"/>
    </xf>
    <xf numFmtId="0" fontId="8" fillId="0" borderId="0" xfId="5" applyAlignment="1" applyProtection="1">
      <alignment horizontal="left"/>
      <protection locked="0"/>
    </xf>
    <xf numFmtId="0" fontId="1" fillId="0" borderId="0" xfId="0" applyFont="1" applyAlignment="1" applyProtection="1">
      <alignment horizontal="left"/>
      <protection locked="0"/>
    </xf>
    <xf numFmtId="0" fontId="0" fillId="0" borderId="0" xfId="0" applyProtection="1">
      <protection locked="0"/>
    </xf>
    <xf numFmtId="0" fontId="2" fillId="0" borderId="0" xfId="0" applyFont="1" applyAlignment="1" applyProtection="1">
      <alignment horizontal="center" vertical="center"/>
      <protection locked="0"/>
    </xf>
    <xf numFmtId="0" fontId="0" fillId="0" borderId="0" xfId="0" applyAlignment="1" applyProtection="1">
      <alignment wrapText="1"/>
      <protection locked="0"/>
    </xf>
    <xf numFmtId="0" fontId="7" fillId="0" borderId="0" xfId="6" applyAlignment="1" applyProtection="1">
      <alignment vertical="center"/>
      <protection locked="0"/>
    </xf>
    <xf numFmtId="0" fontId="7" fillId="0" borderId="0" xfId="6" applyProtection="1">
      <protection locked="0"/>
    </xf>
    <xf numFmtId="0" fontId="0" fillId="0" borderId="0" xfId="0" applyAlignment="1" applyProtection="1">
      <alignment horizontal="center"/>
      <protection locked="0"/>
    </xf>
    <xf numFmtId="0" fontId="18" fillId="7" borderId="0" xfId="11" applyFont="1" applyFill="1" applyAlignment="1" applyProtection="1">
      <alignment horizontal="center" vertical="center"/>
      <protection locked="0"/>
    </xf>
    <xf numFmtId="0" fontId="17" fillId="8" borderId="0" xfId="0" applyFont="1" applyFill="1" applyAlignment="1" applyProtection="1">
      <alignment horizontal="center" vertical="center"/>
      <protection locked="0"/>
    </xf>
    <xf numFmtId="0" fontId="18" fillId="10" borderId="0" xfId="0" applyFont="1" applyFill="1" applyAlignment="1" applyProtection="1">
      <alignment horizontal="center" vertical="center"/>
      <protection locked="0"/>
    </xf>
    <xf numFmtId="0" fontId="18" fillId="9" borderId="0" xfId="0" applyFont="1" applyFill="1" applyAlignment="1" applyProtection="1">
      <alignment horizontal="center" vertical="center"/>
      <protection locked="0"/>
    </xf>
    <xf numFmtId="0" fontId="17" fillId="6" borderId="0" xfId="0" applyFont="1" applyFill="1" applyAlignment="1" applyProtection="1">
      <alignment horizontal="center" vertical="center"/>
      <protection locked="0"/>
    </xf>
    <xf numFmtId="0" fontId="7" fillId="0" borderId="0" xfId="7" applyAlignment="1" applyProtection="1">
      <alignment vertical="center"/>
      <protection locked="0"/>
    </xf>
    <xf numFmtId="0" fontId="18" fillId="0" borderId="0" xfId="11" applyFont="1" applyFill="1" applyAlignment="1" applyProtection="1">
      <alignment horizontal="center" vertic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0" fillId="0" borderId="4" xfId="0" applyBorder="1" applyAlignment="1" applyProtection="1">
      <alignment horizontal="center"/>
      <protection locked="0"/>
    </xf>
    <xf numFmtId="0" fontId="0" fillId="0" borderId="4" xfId="0" applyBorder="1" applyProtection="1">
      <protection locked="0"/>
    </xf>
    <xf numFmtId="0" fontId="20" fillId="0" borderId="0" xfId="7" applyFont="1" applyProtection="1">
      <alignment vertical="top"/>
      <protection locked="0"/>
    </xf>
    <xf numFmtId="0" fontId="7" fillId="0" borderId="0" xfId="7" applyProtection="1">
      <alignment vertical="top"/>
      <protection locked="0"/>
    </xf>
    <xf numFmtId="0" fontId="0" fillId="0" borderId="5" xfId="0" applyBorder="1" applyAlignment="1" applyProtection="1">
      <alignment wrapText="1"/>
      <protection locked="0"/>
    </xf>
    <xf numFmtId="0" fontId="0" fillId="0" borderId="13" xfId="0" applyBorder="1" applyAlignment="1" applyProtection="1">
      <alignment horizontal="center" vertical="center"/>
      <protection locked="0"/>
    </xf>
    <xf numFmtId="0" fontId="0" fillId="0" borderId="0" xfId="0" applyAlignment="1" applyProtection="1">
      <alignment horizontal="left" vertical="center" indent="1"/>
      <protection locked="0"/>
    </xf>
    <xf numFmtId="0" fontId="15" fillId="4" borderId="0" xfId="0" applyFont="1" applyFill="1" applyAlignment="1" applyProtection="1">
      <alignment horizontal="center" vertical="center" wrapText="1"/>
      <protection locked="0"/>
    </xf>
    <xf numFmtId="0" fontId="14" fillId="0" borderId="0" xfId="3" applyProtection="1">
      <protection locked="0"/>
    </xf>
    <xf numFmtId="0" fontId="0" fillId="0" borderId="0" xfId="0" applyAlignment="1" applyProtection="1">
      <alignment vertical="center"/>
      <protection locked="0"/>
    </xf>
    <xf numFmtId="0" fontId="4" fillId="2" borderId="8"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9" fillId="0" borderId="0" xfId="0" applyFont="1" applyProtection="1">
      <protection locked="0"/>
    </xf>
    <xf numFmtId="0" fontId="14" fillId="0" borderId="0" xfId="0" applyFont="1" applyAlignment="1" applyProtection="1">
      <alignment horizontal="center"/>
      <protection locked="0"/>
    </xf>
    <xf numFmtId="0" fontId="0" fillId="0" borderId="0" xfId="0" applyAlignment="1" applyProtection="1">
      <alignment horizontal="right" vertical="center" wrapText="1"/>
      <protection locked="0"/>
    </xf>
    <xf numFmtId="0" fontId="0" fillId="0" borderId="0" xfId="0" applyAlignment="1" applyProtection="1">
      <alignment horizontal="right" vertical="center"/>
      <protection locked="0"/>
    </xf>
    <xf numFmtId="0" fontId="10" fillId="0" borderId="0" xfId="1" applyFont="1" applyAlignment="1" applyProtection="1">
      <protection locked="0"/>
    </xf>
    <xf numFmtId="0" fontId="7" fillId="0" borderId="0" xfId="7" applyAlignment="1" applyProtection="1"/>
    <xf numFmtId="0" fontId="19" fillId="0" borderId="12" xfId="0" applyFont="1" applyBorder="1"/>
    <xf numFmtId="164" fontId="16" fillId="3" borderId="2" xfId="0" applyNumberFormat="1" applyFont="1" applyFill="1" applyBorder="1" applyAlignment="1">
      <alignment horizontal="center" vertical="center"/>
    </xf>
    <xf numFmtId="164" fontId="16" fillId="3" borderId="0" xfId="0" applyNumberFormat="1" applyFont="1" applyFill="1" applyAlignment="1">
      <alignment horizontal="center" vertical="center"/>
    </xf>
    <xf numFmtId="0" fontId="16" fillId="3" borderId="3" xfId="0" applyFont="1" applyFill="1" applyBorder="1" applyAlignment="1">
      <alignment horizontal="center" vertical="center" shrinkToFit="1"/>
    </xf>
    <xf numFmtId="0" fontId="0" fillId="0" borderId="10" xfId="0" applyBorder="1" applyAlignment="1">
      <alignment vertical="center"/>
    </xf>
    <xf numFmtId="0" fontId="0" fillId="0" borderId="9" xfId="0" applyBorder="1" applyAlignment="1">
      <alignment horizontal="center" vertical="center"/>
    </xf>
    <xf numFmtId="0" fontId="0" fillId="0" borderId="17" xfId="0" applyBorder="1" applyProtection="1">
      <protection locked="0"/>
    </xf>
    <xf numFmtId="0" fontId="5" fillId="0" borderId="0" xfId="0" applyFont="1" applyAlignment="1" applyProtection="1">
      <alignment horizontal="left" vertical="center" wrapText="1"/>
      <protection locked="0"/>
    </xf>
    <xf numFmtId="0" fontId="0" fillId="0" borderId="0" xfId="0" applyAlignment="1" applyProtection="1">
      <alignment horizontal="center" wrapText="1"/>
      <protection locked="0"/>
    </xf>
    <xf numFmtId="0" fontId="4" fillId="2" borderId="18" xfId="0" applyFont="1" applyFill="1" applyBorder="1" applyAlignment="1" applyProtection="1">
      <alignment horizontal="left" wrapText="1" indent="1"/>
      <protection locked="0"/>
    </xf>
    <xf numFmtId="0" fontId="4" fillId="2" borderId="18" xfId="0" applyFont="1" applyFill="1" applyBorder="1" applyAlignment="1" applyProtection="1">
      <alignment horizontal="center" vertical="center" wrapText="1"/>
      <protection locked="0"/>
    </xf>
    <xf numFmtId="14" fontId="4" fillId="2" borderId="18" xfId="9" applyFont="1" applyFill="1" applyBorder="1" applyProtection="1">
      <alignment horizontal="center" vertical="center"/>
      <protection locked="0"/>
    </xf>
    <xf numFmtId="37" fontId="4" fillId="2" borderId="18" xfId="10" applyFont="1" applyFill="1" applyBorder="1" applyProtection="1">
      <alignment horizontal="center" vertical="center"/>
      <protection locked="0"/>
    </xf>
    <xf numFmtId="0" fontId="25" fillId="0" borderId="0" xfId="0" applyFont="1" applyAlignment="1" applyProtection="1">
      <alignment horizontal="left" vertical="center" wrapText="1" indent="1"/>
      <protection locked="0"/>
    </xf>
    <xf numFmtId="0" fontId="27" fillId="0" borderId="0" xfId="7" applyFont="1" applyProtection="1">
      <alignment vertical="top"/>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0" fillId="0" borderId="0" xfId="0" applyFont="1" applyFill="1" applyAlignment="1" applyProtection="1">
      <alignment horizontal="center" wrapText="1"/>
      <protection locked="0"/>
    </xf>
    <xf numFmtId="0" fontId="0" fillId="0" borderId="0" xfId="0" applyFont="1" applyFill="1" applyAlignment="1" applyProtection="1">
      <alignment horizontal="center" vertical="center" wrapText="1"/>
      <protection locked="0"/>
    </xf>
    <xf numFmtId="0" fontId="25" fillId="0" borderId="0" xfId="0" applyFont="1" applyAlignment="1" applyProtection="1">
      <alignment horizontal="left" wrapText="1" indent="1"/>
      <protection locked="0"/>
    </xf>
    <xf numFmtId="14" fontId="28" fillId="0" borderId="0" xfId="9" applyFont="1" applyFill="1" applyBorder="1" applyProtection="1">
      <alignment horizontal="center" vertical="center"/>
      <protection locked="0"/>
    </xf>
    <xf numFmtId="37" fontId="28" fillId="0" borderId="0" xfId="10" applyFont="1" applyFill="1" applyBorder="1" applyProtection="1">
      <alignment horizontal="center" vertical="center"/>
      <protection locked="0"/>
    </xf>
    <xf numFmtId="165" fontId="4" fillId="0" borderId="0" xfId="0" applyNumberFormat="1" applyFont="1" applyAlignment="1" applyProtection="1">
      <alignment horizontal="center" vertical="center"/>
      <protection locked="0"/>
    </xf>
    <xf numFmtId="165" fontId="4" fillId="0" borderId="0" xfId="0" applyNumberFormat="1" applyFont="1" applyAlignment="1" applyProtection="1">
      <alignment horizontal="center" vertical="center" wrapText="1"/>
      <protection locked="0"/>
    </xf>
    <xf numFmtId="165" fontId="4" fillId="0" borderId="0" xfId="0" applyNumberFormat="1" applyFont="1" applyFill="1" applyAlignment="1" applyProtection="1">
      <alignment horizontal="center" vertical="center" wrapText="1"/>
      <protection locked="0"/>
    </xf>
    <xf numFmtId="0" fontId="4" fillId="0" borderId="0" xfId="0" applyNumberFormat="1" applyFont="1" applyFill="1" applyAlignment="1" applyProtection="1">
      <alignment horizontal="center" vertical="center" wrapText="1"/>
      <protection locked="0"/>
    </xf>
    <xf numFmtId="0" fontId="25" fillId="0" borderId="0" xfId="0" applyFont="1" applyFill="1" applyAlignment="1" applyProtection="1">
      <alignment horizontal="left" vertical="center" wrapText="1" indent="1"/>
      <protection locked="0"/>
    </xf>
    <xf numFmtId="0" fontId="16" fillId="4" borderId="0" xfId="0" applyFont="1" applyFill="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29" fillId="0" borderId="0" xfId="0" applyFont="1" applyFill="1" applyAlignment="1" applyProtection="1">
      <alignment horizontal="left" vertical="center" wrapText="1" indent="5"/>
      <protection locked="0"/>
    </xf>
    <xf numFmtId="0" fontId="30" fillId="11" borderId="0" xfId="0" applyFont="1" applyFill="1" applyAlignment="1" applyProtection="1">
      <alignment horizontal="left" wrapText="1" indent="5"/>
      <protection locked="0"/>
    </xf>
    <xf numFmtId="0" fontId="30" fillId="11" borderId="0" xfId="0" applyFont="1" applyFill="1" applyAlignment="1" applyProtection="1">
      <alignment horizontal="left" vertical="center" wrapText="1" indent="5"/>
      <protection locked="0"/>
    </xf>
    <xf numFmtId="0" fontId="31" fillId="11" borderId="0" xfId="0" applyFont="1" applyFill="1" applyAlignment="1" applyProtection="1">
      <alignment horizontal="left" vertical="center" wrapText="1" indent="4"/>
      <protection locked="0"/>
    </xf>
    <xf numFmtId="0" fontId="31" fillId="11" borderId="0" xfId="0" applyFont="1" applyFill="1" applyAlignment="1" applyProtection="1">
      <alignment horizontal="center" vertical="center" wrapText="1"/>
      <protection locked="0"/>
    </xf>
    <xf numFmtId="0" fontId="31" fillId="11" borderId="0" xfId="0" applyFont="1" applyFill="1" applyAlignment="1" applyProtection="1">
      <alignment horizontal="center" vertical="center"/>
      <protection locked="0"/>
    </xf>
    <xf numFmtId="9" fontId="31" fillId="11" borderId="0" xfId="2" applyFont="1" applyFill="1" applyBorder="1" applyProtection="1">
      <alignment horizontal="center" vertical="center"/>
      <protection locked="0"/>
    </xf>
    <xf numFmtId="14" fontId="31" fillId="11" borderId="0" xfId="9" applyFont="1" applyFill="1" applyBorder="1" applyProtection="1">
      <alignment horizontal="center" vertical="center"/>
      <protection locked="0"/>
    </xf>
    <xf numFmtId="37" fontId="31" fillId="11" borderId="0" xfId="10" applyFont="1" applyFill="1" applyBorder="1" applyProtection="1">
      <alignment horizontal="center" vertical="center"/>
      <protection locked="0"/>
    </xf>
    <xf numFmtId="165" fontId="31" fillId="11" borderId="0" xfId="0" applyNumberFormat="1" applyFont="1" applyFill="1" applyAlignment="1" applyProtection="1">
      <alignment horizontal="center" vertical="center" wrapText="1"/>
      <protection locked="0"/>
    </xf>
    <xf numFmtId="9" fontId="31" fillId="11" borderId="0" xfId="2" applyFont="1" applyFill="1" applyBorder="1" applyAlignment="1" applyProtection="1">
      <alignment horizontal="center" vertical="center"/>
      <protection locked="0"/>
    </xf>
    <xf numFmtId="14" fontId="31" fillId="11" borderId="0" xfId="9" applyFont="1" applyFill="1" applyBorder="1" applyAlignment="1" applyProtection="1">
      <alignment horizontal="center" vertical="center"/>
      <protection locked="0"/>
    </xf>
    <xf numFmtId="37" fontId="31" fillId="11" borderId="0" xfId="10" applyFont="1" applyFill="1" applyBorder="1" applyAlignment="1" applyProtection="1">
      <alignment horizontal="center" vertical="center"/>
      <protection locked="0"/>
    </xf>
    <xf numFmtId="0" fontId="31" fillId="11" borderId="0" xfId="0" applyNumberFormat="1" applyFont="1" applyFill="1" applyAlignment="1" applyProtection="1">
      <alignment horizontal="center" vertical="center" wrapText="1"/>
      <protection locked="0"/>
    </xf>
    <xf numFmtId="0" fontId="31" fillId="0" borderId="0" xfId="0" applyFont="1" applyAlignment="1" applyProtection="1">
      <alignment horizontal="left" vertical="center" wrapText="1" indent="4"/>
      <protection locked="0"/>
    </xf>
    <xf numFmtId="0" fontId="31" fillId="0" borderId="0" xfId="0" applyFont="1" applyAlignment="1" applyProtection="1">
      <alignment horizontal="center" vertical="center" wrapText="1"/>
      <protection locked="0"/>
    </xf>
    <xf numFmtId="0" fontId="31" fillId="0" borderId="0" xfId="0" applyFont="1" applyAlignment="1" applyProtection="1">
      <alignment horizontal="center" vertical="center"/>
      <protection locked="0"/>
    </xf>
    <xf numFmtId="9" fontId="31" fillId="0" borderId="0" xfId="2" applyFont="1" applyFill="1" applyBorder="1" applyProtection="1">
      <alignment horizontal="center" vertical="center"/>
      <protection locked="0"/>
    </xf>
    <xf numFmtId="14" fontId="31" fillId="0" borderId="0" xfId="9" applyFont="1" applyFill="1" applyBorder="1" applyProtection="1">
      <alignment horizontal="center" vertical="center"/>
      <protection locked="0"/>
    </xf>
    <xf numFmtId="37" fontId="31" fillId="0" borderId="0" xfId="10" applyFont="1" applyFill="1" applyBorder="1" applyProtection="1">
      <alignment horizontal="center" vertical="center"/>
      <protection locked="0"/>
    </xf>
    <xf numFmtId="165" fontId="31" fillId="0" borderId="0" xfId="0" applyNumberFormat="1" applyFont="1" applyAlignment="1" applyProtection="1">
      <alignment horizontal="center" vertical="center" wrapText="1"/>
      <protection locked="0"/>
    </xf>
    <xf numFmtId="0" fontId="31" fillId="0" borderId="0" xfId="0" applyFont="1" applyAlignment="1" applyProtection="1">
      <alignment horizontal="left" wrapText="1" indent="4"/>
      <protection locked="0"/>
    </xf>
    <xf numFmtId="165" fontId="31" fillId="0" borderId="0" xfId="0" applyNumberFormat="1" applyFont="1" applyFill="1" applyAlignment="1" applyProtection="1">
      <alignment horizontal="center" vertical="center" wrapText="1"/>
      <protection locked="0"/>
    </xf>
    <xf numFmtId="0" fontId="31" fillId="11" borderId="0" xfId="0" applyFont="1" applyFill="1" applyAlignment="1" applyProtection="1">
      <alignment horizontal="left" wrapText="1" indent="4"/>
      <protection locked="0"/>
    </xf>
    <xf numFmtId="0" fontId="31" fillId="11" borderId="0" xfId="0" applyFont="1" applyFill="1" applyAlignment="1" applyProtection="1">
      <alignment horizontal="center" wrapText="1"/>
      <protection locked="0"/>
    </xf>
    <xf numFmtId="0" fontId="30" fillId="12" borderId="0" xfId="0" applyFont="1" applyFill="1" applyAlignment="1" applyProtection="1">
      <alignment horizontal="left" vertical="center" wrapText="1" indent="5"/>
      <protection locked="0"/>
    </xf>
    <xf numFmtId="0" fontId="31" fillId="12" borderId="0" xfId="0" applyFont="1" applyFill="1" applyAlignment="1" applyProtection="1">
      <alignment horizontal="center" vertical="center" wrapText="1"/>
      <protection locked="0"/>
    </xf>
    <xf numFmtId="0" fontId="31" fillId="12" borderId="0" xfId="0" applyFont="1" applyFill="1" applyAlignment="1" applyProtection="1">
      <alignment horizontal="center" vertical="center"/>
      <protection locked="0"/>
    </xf>
    <xf numFmtId="9" fontId="31" fillId="12" borderId="0" xfId="2" applyFont="1" applyFill="1" applyBorder="1" applyProtection="1">
      <alignment horizontal="center" vertical="center"/>
      <protection locked="0"/>
    </xf>
    <xf numFmtId="14" fontId="31" fillId="12" borderId="0" xfId="9" applyFont="1" applyFill="1" applyBorder="1" applyProtection="1">
      <alignment horizontal="center" vertical="center"/>
      <protection locked="0"/>
    </xf>
    <xf numFmtId="37" fontId="31" fillId="12" borderId="0" xfId="10" applyFont="1" applyFill="1" applyBorder="1" applyProtection="1">
      <alignment horizontal="center" vertical="center"/>
      <protection locked="0"/>
    </xf>
    <xf numFmtId="0" fontId="31" fillId="12" borderId="0" xfId="0" applyNumberFormat="1" applyFont="1" applyFill="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31" fillId="0" borderId="0" xfId="0" applyNumberFormat="1" applyFont="1" applyFill="1" applyAlignment="1" applyProtection="1">
      <alignment horizontal="center" vertical="center" wrapText="1"/>
      <protection locked="0"/>
    </xf>
    <xf numFmtId="0" fontId="31" fillId="12" borderId="0" xfId="0" applyFont="1" applyFill="1" applyAlignment="1" applyProtection="1">
      <alignment horizontal="left" vertical="center" wrapText="1" indent="4"/>
      <protection locked="0"/>
    </xf>
    <xf numFmtId="0" fontId="30" fillId="0" borderId="0" xfId="0" applyFont="1" applyAlignment="1" applyProtection="1">
      <alignment horizontal="left" vertical="center" wrapText="1" indent="5"/>
      <protection locked="0"/>
    </xf>
    <xf numFmtId="165" fontId="31" fillId="12" borderId="0" xfId="0" applyNumberFormat="1" applyFont="1" applyFill="1" applyAlignment="1" applyProtection="1">
      <alignment horizontal="center" vertical="center" wrapText="1"/>
      <protection locked="0"/>
    </xf>
    <xf numFmtId="0" fontId="30" fillId="12" borderId="0" xfId="0" applyFont="1" applyFill="1" applyAlignment="1" applyProtection="1">
      <alignment horizontal="left" wrapText="1" indent="5"/>
      <protection locked="0"/>
    </xf>
    <xf numFmtId="0" fontId="21" fillId="0" borderId="0" xfId="0" applyFont="1" applyAlignment="1" applyProtection="1">
      <alignment horizontal="right" indent="1"/>
      <protection locked="0"/>
    </xf>
    <xf numFmtId="14" fontId="6" fillId="0" borderId="6" xfId="9" applyBorder="1" applyAlignment="1">
      <alignment horizontal="center" vertical="center"/>
    </xf>
    <xf numFmtId="14" fontId="6" fillId="0" borderId="7" xfId="9" applyBorder="1" applyAlignment="1">
      <alignment horizontal="center" vertical="center"/>
    </xf>
    <xf numFmtId="0" fontId="18" fillId="7" borderId="0" xfId="11" applyFont="1" applyFill="1" applyAlignment="1" applyProtection="1">
      <alignment horizontal="center" vertical="center"/>
    </xf>
    <xf numFmtId="0" fontId="23" fillId="0" borderId="15" xfId="0" applyFont="1" applyBorder="1" applyAlignment="1">
      <alignment horizontal="center"/>
    </xf>
    <xf numFmtId="0" fontId="23" fillId="0" borderId="16" xfId="0" applyFont="1" applyBorder="1" applyAlignment="1">
      <alignment horizontal="center"/>
    </xf>
    <xf numFmtId="0" fontId="17" fillId="8" borderId="0" xfId="0" applyFont="1" applyFill="1" applyAlignment="1">
      <alignment horizontal="center" vertical="center"/>
    </xf>
    <xf numFmtId="0" fontId="18" fillId="10" borderId="0" xfId="0" applyFont="1" applyFill="1" applyAlignment="1">
      <alignment horizontal="center" vertical="center"/>
    </xf>
    <xf numFmtId="0" fontId="23" fillId="0" borderId="14" xfId="0" applyFont="1" applyBorder="1" applyAlignment="1">
      <alignment horizontal="center"/>
    </xf>
    <xf numFmtId="0" fontId="0" fillId="0" borderId="0" xfId="8" applyFont="1" applyAlignment="1" applyProtection="1">
      <alignment horizontal="right" vertical="center" indent="1"/>
    </xf>
    <xf numFmtId="0" fontId="6" fillId="0" borderId="0" xfId="8" applyAlignment="1" applyProtection="1">
      <alignment horizontal="right" vertical="center" indent="1"/>
    </xf>
    <xf numFmtId="0" fontId="18" fillId="9" borderId="0" xfId="0" applyFont="1" applyFill="1" applyAlignment="1">
      <alignment horizontal="center" vertical="center"/>
    </xf>
    <xf numFmtId="0" fontId="17" fillId="6" borderId="0" xfId="0" applyFont="1" applyFill="1" applyAlignment="1">
      <alignment horizontal="center" vertical="center"/>
    </xf>
    <xf numFmtId="0" fontId="0" fillId="0" borderId="0" xfId="8" applyFont="1" applyAlignment="1" applyProtection="1">
      <alignment horizontal="right" vertical="center" indent="1"/>
      <protection locked="0"/>
    </xf>
    <xf numFmtId="0" fontId="6" fillId="0" borderId="0" xfId="8" applyAlignment="1" applyProtection="1">
      <alignment horizontal="right" vertical="center" indent="1"/>
      <protection locked="0"/>
    </xf>
    <xf numFmtId="0" fontId="22" fillId="0" borderId="0" xfId="0" applyFont="1" applyAlignment="1">
      <alignment horizontal="center"/>
    </xf>
  </cellXfs>
  <cellStyles count="12">
    <cellStyle name="Accent3" xfId="11" builtinId="37"/>
    <cellStyle name="Comma" xfId="4" builtinId="3" customBuiltin="1"/>
    <cellStyle name="Comma [0]" xfId="10" builtinId="6" customBuiltin="1"/>
    <cellStyle name="Date" xfId="9"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xr:uid="{26E66EE6-E33F-4D77-BAE4-0FB4F5BBF673}"/>
  </cellStyles>
  <dxfs count="37">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protection locked="0" hidden="0"/>
    </dxf>
    <dxf>
      <protection locked="0" hidden="0"/>
    </dxf>
    <dxf>
      <protection locked="0" hidden="0"/>
    </dxf>
    <dxf>
      <alignment horizontal="center" vertical="center" textRotation="0" indent="0" justifyLastLine="0" shrinkToFit="0" readingOrder="0"/>
      <protection locked="0" hidden="0"/>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protection locked="0" hidden="0"/>
    </dxf>
    <dxf>
      <alignment horizontal="left" vertical="bottom" textRotation="0" wrapText="1" relativeIndent="1" justifyLastLine="0" shrinkToFit="0" readingOrder="0"/>
      <protection locked="0" hidden="0"/>
    </dxf>
    <dxf>
      <protection locked="0" hidden="0"/>
    </dxf>
    <dxf>
      <protection locked="0" hidden="0"/>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36"/>
      <tableStyleElement type="headerRow" dxfId="35"/>
      <tableStyleElement type="firstRowStripe" dxfId="34"/>
    </tableStyle>
    <tableStyle name="ToDoList" pivot="0" count="9" xr9:uid="{00000000-0011-0000-FFFF-FFFF00000000}">
      <tableStyleElement type="wholeTable" dxfId="33"/>
      <tableStyleElement type="headerRow" dxfId="32"/>
      <tableStyleElement type="totalRow" dxfId="31"/>
      <tableStyleElement type="firstColumn" dxfId="30"/>
      <tableStyleElement type="lastColumn" dxfId="29"/>
      <tableStyleElement type="firstRowStripe" dxfId="28"/>
      <tableStyleElement type="secondRowStripe" dxfId="27"/>
      <tableStyleElement type="firstColumnStripe" dxfId="26"/>
      <tableStyleElement type="secondColumnStripe" dxfId="2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E699"/>
      <color rgb="FF215881"/>
      <color rgb="FF42648A"/>
      <color rgb="FFC0C0C0"/>
      <color rgb="FF969696"/>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ilestones" displayName="Milestones" ref="B9:J106" totalsRowShown="0" headerRowDxfId="10" dataDxfId="9">
  <autoFilter ref="B9:J106" xr:uid="{29E5A880-80D5-4B65-B5FB-8FB3913D3D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E48C34E-B98C-4BBA-90C8-388E8655DD6D}" name="Milestone Description" dataDxfId="8"/>
    <tableColumn id="9" xr3:uid="{5CCDBA4C-12D0-4F88-8756-678FA526BC51}" name="Purpose Made Possible Goal" dataDxfId="7"/>
    <tableColumn id="8" xr3:uid="{EC6C915E-5237-4CAF-8197-19BE3F1641E2}" name="Responsible Division(s)" dataDxfId="6"/>
    <tableColumn id="2" xr3:uid="{B8ACC97F-C189-49BA-91CF-CB5671185BCF}" name="Category" dataDxfId="5"/>
    <tableColumn id="3" xr3:uid="{5419FA1B-A035-4F0A-9257-1AA4BCB5E6CF}" name="Assigned To" dataDxfId="4"/>
    <tableColumn id="4" xr3:uid="{A60A6524-18F0-48B7-BB3C-2F4A35799FF7}" name="Progress" dataDxfId="3"/>
    <tableColumn id="5" xr3:uid="{59612C1F-9AAB-483B-A6A5-3563E9D77941}" name="Start" dataDxfId="2" dataCellStyle="Date"/>
    <tableColumn id="6" xr3:uid="{012C59F1-49D4-4A67-B8DD-855C6581FD6A}" name="No. Days" dataDxfId="1" dataCellStyle="Comma [0]"/>
    <tableColumn id="7" xr3:uid="{53F45189-50D6-4CAE-934F-6B8D75A5A7CC}" name="Resource Needs" dataDxfId="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showGridLines="0" zoomScaleNormal="100" workbookViewId="0">
      <selection activeCell="A2" sqref="A2"/>
    </sheetView>
  </sheetViews>
  <sheetFormatPr defaultColWidth="9.140625" defaultRowHeight="12.75" x14ac:dyDescent="0.2"/>
  <cols>
    <col min="1" max="1" width="87.140625" style="5" customWidth="1"/>
    <col min="2" max="16384" width="9.140625" style="3"/>
  </cols>
  <sheetData>
    <row r="1" spans="1:1" s="4" customFormat="1" ht="26.25" x14ac:dyDescent="0.4">
      <c r="A1" s="6" t="s">
        <v>0</v>
      </c>
    </row>
    <row r="2" spans="1:1" ht="84.4" customHeight="1" x14ac:dyDescent="0.2">
      <c r="A2" s="7" t="s">
        <v>1</v>
      </c>
    </row>
    <row r="3" spans="1:1" ht="26.25" customHeight="1" x14ac:dyDescent="0.2">
      <c r="A3" s="6" t="s">
        <v>2</v>
      </c>
    </row>
    <row r="4" spans="1:1" s="5" customFormat="1" ht="204.95" customHeight="1" x14ac:dyDescent="0.25">
      <c r="A4" s="8" t="s">
        <v>3</v>
      </c>
    </row>
    <row r="5" spans="1:1" x14ac:dyDescent="0.2">
      <c r="A5" s="5" t="s">
        <v>4</v>
      </c>
    </row>
  </sheetData>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T108"/>
  <sheetViews>
    <sheetView showGridLines="0" tabSelected="1" showRuler="0" topLeftCell="A7" zoomScaleNormal="100" zoomScalePageLayoutView="70" workbookViewId="0">
      <pane xSplit="1" ySplit="4" topLeftCell="B11" activePane="bottomRight" state="frozen"/>
      <selection activeCell="A7" sqref="A7"/>
      <selection pane="topRight" activeCell="B7" sqref="B7"/>
      <selection pane="bottomLeft" activeCell="A11" sqref="A11"/>
      <selection pane="bottomRight" activeCell="I16" sqref="I16"/>
    </sheetView>
  </sheetViews>
  <sheetFormatPr defaultColWidth="8.85546875" defaultRowHeight="30" customHeight="1" x14ac:dyDescent="0.25"/>
  <cols>
    <col min="1" max="1" width="2.7109375" style="49" customWidth="1"/>
    <col min="2" max="2" width="60.7109375" style="26" customWidth="1"/>
    <col min="3" max="3" width="30.5703125" style="26" customWidth="1"/>
    <col min="4" max="4" width="29.5703125" style="26" customWidth="1"/>
    <col min="5" max="5" width="10.5703125" style="26" customWidth="1"/>
    <col min="6" max="6" width="20.5703125" style="26" customWidth="1"/>
    <col min="7" max="7" width="10.7109375" style="26" customWidth="1"/>
    <col min="8" max="8" width="11.5703125" style="31" bestFit="1" customWidth="1"/>
    <col min="9" max="9" width="10.42578125" style="26" customWidth="1"/>
    <col min="10" max="10" width="10.85546875" style="28" customWidth="1"/>
    <col min="11" max="11" width="2.7109375" style="26" customWidth="1"/>
    <col min="12" max="14" width="6.140625" style="26" customWidth="1"/>
    <col min="15" max="15" width="6.28515625" style="26" customWidth="1"/>
    <col min="16" max="71" width="6.140625" style="26" customWidth="1"/>
    <col min="72" max="16384" width="8.85546875" style="26"/>
  </cols>
  <sheetData>
    <row r="1" spans="1:72" ht="30" customHeight="1" x14ac:dyDescent="0.45">
      <c r="A1" s="23" t="s">
        <v>5</v>
      </c>
      <c r="B1" s="24" t="s">
        <v>6</v>
      </c>
      <c r="C1" s="24"/>
      <c r="D1" s="24"/>
      <c r="E1" s="24"/>
      <c r="F1" s="25"/>
      <c r="H1" s="26"/>
      <c r="I1" s="27"/>
      <c r="L1" s="58" t="s">
        <v>7</v>
      </c>
      <c r="M1" s="3"/>
      <c r="N1"/>
      <c r="O1"/>
      <c r="P1"/>
      <c r="Q1"/>
      <c r="R1"/>
      <c r="S1"/>
      <c r="T1"/>
      <c r="U1"/>
      <c r="V1"/>
      <c r="W1"/>
      <c r="X1"/>
      <c r="Y1"/>
      <c r="Z1"/>
      <c r="AA1"/>
      <c r="AB1"/>
      <c r="AC1"/>
      <c r="AD1"/>
      <c r="AE1"/>
      <c r="AF1"/>
      <c r="AG1"/>
      <c r="AH1"/>
      <c r="AI1"/>
    </row>
    <row r="2" spans="1:72" ht="30" customHeight="1" x14ac:dyDescent="0.3">
      <c r="A2" s="23" t="s">
        <v>8</v>
      </c>
      <c r="B2" s="29" t="s">
        <v>9</v>
      </c>
      <c r="C2" s="29"/>
      <c r="D2" s="29"/>
      <c r="E2" s="30"/>
      <c r="L2" s="130" t="s">
        <v>10</v>
      </c>
      <c r="M2" s="130"/>
      <c r="N2" s="130"/>
      <c r="O2" s="130"/>
      <c r="P2"/>
      <c r="Q2" s="133" t="s">
        <v>11</v>
      </c>
      <c r="R2" s="133"/>
      <c r="S2" s="133"/>
      <c r="T2" s="133"/>
      <c r="U2"/>
      <c r="V2" s="134" t="s">
        <v>12</v>
      </c>
      <c r="W2" s="134"/>
      <c r="X2" s="134"/>
      <c r="Y2" s="134"/>
      <c r="Z2"/>
      <c r="AA2" s="138" t="s">
        <v>13</v>
      </c>
      <c r="AB2" s="138"/>
      <c r="AC2" s="138"/>
      <c r="AD2" s="138"/>
      <c r="AE2"/>
      <c r="AF2" s="139"/>
      <c r="AG2" s="139"/>
      <c r="AH2" s="139"/>
      <c r="AI2" s="139"/>
    </row>
    <row r="3" spans="1:72" ht="30" hidden="1" customHeight="1" x14ac:dyDescent="0.3">
      <c r="A3" s="23"/>
      <c r="B3" s="29"/>
      <c r="C3" s="29"/>
      <c r="D3" s="29"/>
      <c r="E3" s="30"/>
      <c r="L3" s="32" t="s">
        <v>14</v>
      </c>
      <c r="M3" s="32"/>
      <c r="N3" s="32"/>
      <c r="O3" s="32"/>
      <c r="Q3" s="33"/>
      <c r="R3" s="33"/>
      <c r="S3" s="33"/>
      <c r="T3" s="33"/>
      <c r="V3" s="34"/>
      <c r="W3" s="34"/>
      <c r="X3" s="34"/>
      <c r="Y3" s="34"/>
      <c r="AA3" s="35"/>
      <c r="AB3" s="35"/>
      <c r="AC3" s="35"/>
      <c r="AD3" s="35"/>
      <c r="AF3" s="36"/>
      <c r="AG3" s="36"/>
      <c r="AH3" s="36"/>
      <c r="AI3" s="36"/>
    </row>
    <row r="4" spans="1:72" ht="30" customHeight="1" x14ac:dyDescent="0.3">
      <c r="A4" s="23"/>
      <c r="B4" s="37" t="s">
        <v>175</v>
      </c>
      <c r="C4" s="37"/>
      <c r="D4" s="37"/>
      <c r="E4" s="30"/>
      <c r="L4" s="38"/>
      <c r="M4" s="38"/>
      <c r="N4" s="38"/>
      <c r="O4" s="38"/>
      <c r="Q4" s="39"/>
      <c r="R4" s="39"/>
      <c r="S4" s="39"/>
      <c r="T4" s="39"/>
      <c r="V4" s="40"/>
      <c r="W4" s="40"/>
      <c r="X4" s="40"/>
      <c r="Y4" s="40"/>
      <c r="AA4" s="40"/>
      <c r="AB4" s="40"/>
      <c r="AC4" s="40"/>
      <c r="AD4" s="40"/>
      <c r="AF4" s="39"/>
      <c r="AG4" s="39"/>
      <c r="AH4" s="39"/>
      <c r="AI4" s="39"/>
    </row>
    <row r="5" spans="1:72" ht="30" customHeight="1" x14ac:dyDescent="0.3">
      <c r="A5" s="23"/>
      <c r="B5" s="37" t="s">
        <v>176</v>
      </c>
      <c r="C5" s="37"/>
      <c r="D5" s="37"/>
      <c r="E5" s="30"/>
      <c r="H5" s="41"/>
      <c r="I5" s="42"/>
      <c r="L5" s="38"/>
      <c r="M5" s="38"/>
      <c r="N5" s="38"/>
      <c r="O5" s="38"/>
      <c r="Q5" s="39"/>
      <c r="R5" s="39"/>
      <c r="S5" s="39"/>
      <c r="T5" s="39"/>
      <c r="V5" s="40"/>
      <c r="W5" s="40"/>
      <c r="X5" s="40"/>
      <c r="Y5" s="40"/>
      <c r="AA5" s="40"/>
      <c r="AB5" s="40"/>
      <c r="AC5" s="40"/>
      <c r="AD5" s="40"/>
      <c r="AF5" s="39"/>
      <c r="AG5" s="39"/>
      <c r="AH5" s="39"/>
      <c r="AI5" s="39"/>
    </row>
    <row r="6" spans="1:72" ht="30" customHeight="1" x14ac:dyDescent="0.5">
      <c r="A6" s="23" t="s">
        <v>15</v>
      </c>
      <c r="B6" s="73"/>
      <c r="C6" s="43"/>
      <c r="D6" s="43"/>
      <c r="E6" s="44"/>
      <c r="F6" s="136" t="s">
        <v>16</v>
      </c>
      <c r="G6" s="137"/>
      <c r="H6" s="128">
        <v>44378</v>
      </c>
      <c r="I6" s="129"/>
      <c r="J6" s="45"/>
      <c r="L6" s="135" t="s">
        <v>17</v>
      </c>
      <c r="M6" s="131"/>
      <c r="N6" s="131"/>
      <c r="O6" s="131"/>
      <c r="P6" s="131"/>
      <c r="Q6" s="131"/>
      <c r="R6" s="131"/>
      <c r="S6" s="131"/>
      <c r="T6" s="131"/>
      <c r="U6" s="131"/>
      <c r="V6" s="131"/>
      <c r="W6" s="132"/>
      <c r="X6" s="131" t="s">
        <v>18</v>
      </c>
      <c r="Y6" s="131"/>
      <c r="Z6" s="131"/>
      <c r="AA6" s="131"/>
      <c r="AB6" s="131"/>
      <c r="AC6" s="131"/>
      <c r="AD6" s="131"/>
      <c r="AE6" s="131"/>
      <c r="AF6" s="131"/>
      <c r="AG6" s="131"/>
      <c r="AH6" s="131"/>
      <c r="AI6" s="132"/>
      <c r="AJ6" s="131" t="s">
        <v>19</v>
      </c>
      <c r="AK6" s="131"/>
      <c r="AL6" s="131"/>
      <c r="AM6" s="131"/>
      <c r="AN6" s="131"/>
      <c r="AO6" s="131"/>
      <c r="AP6" s="131"/>
      <c r="AQ6" s="131"/>
      <c r="AR6" s="131"/>
      <c r="AS6" s="131"/>
      <c r="AT6" s="131"/>
      <c r="AU6" s="132"/>
      <c r="AV6" s="131" t="s">
        <v>20</v>
      </c>
      <c r="AW6" s="131"/>
      <c r="AX6" s="131"/>
      <c r="AY6" s="131"/>
      <c r="AZ6" s="131"/>
      <c r="BA6" s="131"/>
      <c r="BB6" s="131"/>
      <c r="BC6" s="131"/>
      <c r="BD6" s="131"/>
      <c r="BE6" s="131"/>
      <c r="BF6" s="131"/>
      <c r="BG6" s="132"/>
      <c r="BH6" s="131" t="s">
        <v>21</v>
      </c>
      <c r="BI6" s="131"/>
      <c r="BJ6" s="131"/>
      <c r="BK6" s="131"/>
      <c r="BL6" s="131"/>
      <c r="BM6" s="131"/>
      <c r="BN6" s="131"/>
      <c r="BO6" s="131"/>
      <c r="BP6" s="131"/>
      <c r="BQ6" s="131"/>
      <c r="BR6" s="131"/>
      <c r="BS6" s="132"/>
      <c r="BT6" s="65"/>
    </row>
    <row r="7" spans="1:72" ht="30" customHeight="1" x14ac:dyDescent="0.35">
      <c r="A7" s="23" t="s">
        <v>22</v>
      </c>
      <c r="F7" s="140"/>
      <c r="G7" s="141"/>
      <c r="H7" s="46"/>
      <c r="L7" s="59" t="str">
        <f ca="1">TEXT(L8,"mmm")</f>
        <v>Jul</v>
      </c>
      <c r="M7" s="59" t="str">
        <f t="shared" ref="M7:BS7" ca="1" si="0">TEXT(M8,"mmm")</f>
        <v>Aug</v>
      </c>
      <c r="N7" s="59" t="str">
        <f t="shared" ca="1" si="0"/>
        <v>Sep</v>
      </c>
      <c r="O7" s="59" t="str">
        <f t="shared" ca="1" si="0"/>
        <v>Oct</v>
      </c>
      <c r="P7" s="59" t="str">
        <f t="shared" ca="1" si="0"/>
        <v>Nov</v>
      </c>
      <c r="Q7" s="59" t="str">
        <f t="shared" ca="1" si="0"/>
        <v>Dec</v>
      </c>
      <c r="R7" s="59" t="str">
        <f t="shared" ca="1" si="0"/>
        <v>Jan</v>
      </c>
      <c r="S7" s="59" t="str">
        <f t="shared" ca="1" si="0"/>
        <v>Feb</v>
      </c>
      <c r="T7" s="59" t="str">
        <f t="shared" ca="1" si="0"/>
        <v>Mar</v>
      </c>
      <c r="U7" s="59" t="str">
        <f t="shared" ca="1" si="0"/>
        <v>Apr</v>
      </c>
      <c r="V7" s="59" t="str">
        <f t="shared" ca="1" si="0"/>
        <v>May</v>
      </c>
      <c r="W7" s="59" t="str">
        <f t="shared" ca="1" si="0"/>
        <v>Jun</v>
      </c>
      <c r="X7" s="59" t="str">
        <f t="shared" ca="1" si="0"/>
        <v>Jul</v>
      </c>
      <c r="Y7" s="59" t="str">
        <f t="shared" ca="1" si="0"/>
        <v>Aug</v>
      </c>
      <c r="Z7" s="59" t="str">
        <f t="shared" ca="1" si="0"/>
        <v>Sep</v>
      </c>
      <c r="AA7" s="59" t="str">
        <f t="shared" ca="1" si="0"/>
        <v>Oct</v>
      </c>
      <c r="AB7" s="59" t="str">
        <f t="shared" ca="1" si="0"/>
        <v>Nov</v>
      </c>
      <c r="AC7" s="59" t="str">
        <f t="shared" ca="1" si="0"/>
        <v>Dec</v>
      </c>
      <c r="AD7" s="59" t="str">
        <f t="shared" ca="1" si="0"/>
        <v>Jan</v>
      </c>
      <c r="AE7" s="59" t="str">
        <f t="shared" ca="1" si="0"/>
        <v>Feb</v>
      </c>
      <c r="AF7" s="59" t="str">
        <f t="shared" ca="1" si="0"/>
        <v>Mar</v>
      </c>
      <c r="AG7" s="59" t="str">
        <f t="shared" ca="1" si="0"/>
        <v>Apr</v>
      </c>
      <c r="AH7" s="59" t="str">
        <f t="shared" ca="1" si="0"/>
        <v>May</v>
      </c>
      <c r="AI7" s="59" t="str">
        <f t="shared" ca="1" si="0"/>
        <v>Jun</v>
      </c>
      <c r="AJ7" s="59" t="str">
        <f t="shared" ca="1" si="0"/>
        <v>Jul</v>
      </c>
      <c r="AK7" s="59" t="str">
        <f t="shared" ca="1" si="0"/>
        <v>Aug</v>
      </c>
      <c r="AL7" s="59" t="str">
        <f t="shared" ca="1" si="0"/>
        <v>Sep</v>
      </c>
      <c r="AM7" s="59" t="str">
        <f t="shared" ca="1" si="0"/>
        <v>Oct</v>
      </c>
      <c r="AN7" s="59" t="str">
        <f t="shared" ca="1" si="0"/>
        <v>Nov</v>
      </c>
      <c r="AO7" s="59" t="str">
        <f t="shared" ca="1" si="0"/>
        <v>Dec</v>
      </c>
      <c r="AP7" s="59" t="str">
        <f t="shared" ca="1" si="0"/>
        <v>Jan</v>
      </c>
      <c r="AQ7" s="59" t="str">
        <f t="shared" ca="1" si="0"/>
        <v>Feb</v>
      </c>
      <c r="AR7" s="59" t="str">
        <f t="shared" ca="1" si="0"/>
        <v>Mar</v>
      </c>
      <c r="AS7" s="59" t="str">
        <f t="shared" ca="1" si="0"/>
        <v>Apr</v>
      </c>
      <c r="AT7" s="59" t="str">
        <f t="shared" ca="1" si="0"/>
        <v>May</v>
      </c>
      <c r="AU7" s="59" t="str">
        <f t="shared" ca="1" si="0"/>
        <v>Jun</v>
      </c>
      <c r="AV7" s="59" t="str">
        <f t="shared" ca="1" si="0"/>
        <v>Jul</v>
      </c>
      <c r="AW7" s="59" t="str">
        <f t="shared" ca="1" si="0"/>
        <v>Aug</v>
      </c>
      <c r="AX7" s="59" t="str">
        <f t="shared" ca="1" si="0"/>
        <v>Sep</v>
      </c>
      <c r="AY7" s="59" t="str">
        <f t="shared" ca="1" si="0"/>
        <v>Oct</v>
      </c>
      <c r="AZ7" s="59" t="str">
        <f t="shared" ca="1" si="0"/>
        <v>Nov</v>
      </c>
      <c r="BA7" s="59" t="str">
        <f t="shared" ca="1" si="0"/>
        <v>Dec</v>
      </c>
      <c r="BB7" s="59" t="str">
        <f t="shared" ca="1" si="0"/>
        <v>Jan</v>
      </c>
      <c r="BC7" s="59" t="str">
        <f t="shared" ca="1" si="0"/>
        <v>Feb</v>
      </c>
      <c r="BD7" s="59" t="str">
        <f t="shared" ca="1" si="0"/>
        <v>Mar</v>
      </c>
      <c r="BE7" s="59" t="str">
        <f t="shared" ca="1" si="0"/>
        <v>Apr</v>
      </c>
      <c r="BF7" s="59" t="str">
        <f t="shared" ca="1" si="0"/>
        <v>May</v>
      </c>
      <c r="BG7" s="59" t="str">
        <f t="shared" ca="1" si="0"/>
        <v>Jun</v>
      </c>
      <c r="BH7" s="59" t="str">
        <f t="shared" ca="1" si="0"/>
        <v>Jul</v>
      </c>
      <c r="BI7" s="59" t="str">
        <f t="shared" ca="1" si="0"/>
        <v>Aug</v>
      </c>
      <c r="BJ7" s="59" t="str">
        <f t="shared" ca="1" si="0"/>
        <v>Sep</v>
      </c>
      <c r="BK7" s="59" t="str">
        <f t="shared" ca="1" si="0"/>
        <v>Oct</v>
      </c>
      <c r="BL7" s="59" t="str">
        <f t="shared" ca="1" si="0"/>
        <v>Nov</v>
      </c>
      <c r="BM7" s="59" t="str">
        <f t="shared" ca="1" si="0"/>
        <v>Dec</v>
      </c>
      <c r="BN7" s="59" t="str">
        <f t="shared" ca="1" si="0"/>
        <v>Jan</v>
      </c>
      <c r="BO7" s="59" t="str">
        <f t="shared" ca="1" si="0"/>
        <v>Feb</v>
      </c>
      <c r="BP7" s="59" t="str">
        <f t="shared" ca="1" si="0"/>
        <v>Mar</v>
      </c>
      <c r="BQ7" s="59" t="str">
        <f t="shared" ca="1" si="0"/>
        <v>Apr</v>
      </c>
      <c r="BR7" s="59" t="str">
        <f t="shared" ca="1" si="0"/>
        <v>May</v>
      </c>
      <c r="BS7" s="59" t="str">
        <f t="shared" ca="1" si="0"/>
        <v>Jun</v>
      </c>
    </row>
    <row r="8" spans="1:72" ht="21" hidden="1" customHeight="1" x14ac:dyDescent="0.35">
      <c r="A8" s="23" t="s">
        <v>23</v>
      </c>
      <c r="B8" s="127"/>
      <c r="C8" s="127"/>
      <c r="D8" s="127"/>
      <c r="E8" s="127"/>
      <c r="F8" s="127"/>
      <c r="G8" s="127"/>
      <c r="H8" s="127"/>
      <c r="I8" s="127"/>
      <c r="J8" s="127"/>
      <c r="K8" s="127"/>
      <c r="L8" s="60">
        <f ca="1">IFERROR(Project_Start+Scrolling_Increment,TODAY())</f>
        <v>44378</v>
      </c>
      <c r="M8" s="61">
        <f ca="1">L8+31</f>
        <v>44409</v>
      </c>
      <c r="N8" s="61">
        <f ca="1">M8+31</f>
        <v>44440</v>
      </c>
      <c r="O8" s="61">
        <f ca="1">N8+30</f>
        <v>44470</v>
      </c>
      <c r="P8" s="61">
        <f ca="1">O8+31</f>
        <v>44501</v>
      </c>
      <c r="Q8" s="61">
        <f ca="1">P8+30</f>
        <v>44531</v>
      </c>
      <c r="R8" s="61">
        <f ca="1">Q8+31</f>
        <v>44562</v>
      </c>
      <c r="S8" s="61">
        <f ca="1">R8+31</f>
        <v>44593</v>
      </c>
      <c r="T8" s="61">
        <f ca="1">S8+28</f>
        <v>44621</v>
      </c>
      <c r="U8" s="61">
        <f ca="1">T8+31</f>
        <v>44652</v>
      </c>
      <c r="V8" s="61">
        <f ca="1">U8+30</f>
        <v>44682</v>
      </c>
      <c r="W8" s="61">
        <f ca="1">V8+31</f>
        <v>44713</v>
      </c>
      <c r="X8" s="61">
        <f ca="1">W8+30</f>
        <v>44743</v>
      </c>
      <c r="Y8" s="61">
        <f ca="1">X8+31</f>
        <v>44774</v>
      </c>
      <c r="Z8" s="61">
        <f ca="1">Y8+31</f>
        <v>44805</v>
      </c>
      <c r="AA8" s="61">
        <f ca="1">Z8+30</f>
        <v>44835</v>
      </c>
      <c r="AB8" s="61">
        <f ca="1">AA8+31</f>
        <v>44866</v>
      </c>
      <c r="AC8" s="61">
        <f ca="1">AB8+30</f>
        <v>44896</v>
      </c>
      <c r="AD8" s="61">
        <f ca="1">AC8+31</f>
        <v>44927</v>
      </c>
      <c r="AE8" s="61">
        <f ca="1">AD8+31</f>
        <v>44958</v>
      </c>
      <c r="AF8" s="61">
        <f ca="1">AE8+28</f>
        <v>44986</v>
      </c>
      <c r="AG8" s="61">
        <f ca="1">AF8+31</f>
        <v>45017</v>
      </c>
      <c r="AH8" s="61">
        <f ca="1">AG8+30</f>
        <v>45047</v>
      </c>
      <c r="AI8" s="61">
        <f ca="1">AH8+31</f>
        <v>45078</v>
      </c>
      <c r="AJ8" s="61">
        <f ca="1">AI8+30</f>
        <v>45108</v>
      </c>
      <c r="AK8" s="61">
        <f ca="1">AJ8+31</f>
        <v>45139</v>
      </c>
      <c r="AL8" s="61">
        <f ca="1">AK8+31</f>
        <v>45170</v>
      </c>
      <c r="AM8" s="61">
        <f ca="1">AL8+30</f>
        <v>45200</v>
      </c>
      <c r="AN8" s="61">
        <f ca="1">AM8+31</f>
        <v>45231</v>
      </c>
      <c r="AO8" s="61">
        <f ca="1">AN8+30</f>
        <v>45261</v>
      </c>
      <c r="AP8" s="61">
        <f ca="1">AO8+31</f>
        <v>45292</v>
      </c>
      <c r="AQ8" s="61">
        <f ca="1">AP8+31</f>
        <v>45323</v>
      </c>
      <c r="AR8" s="61">
        <f ca="1">AQ8+29</f>
        <v>45352</v>
      </c>
      <c r="AS8" s="61">
        <f ca="1">AR8+31</f>
        <v>45383</v>
      </c>
      <c r="AT8" s="61">
        <f ca="1">AS8+30</f>
        <v>45413</v>
      </c>
      <c r="AU8" s="61">
        <f ca="1">AT8+31</f>
        <v>45444</v>
      </c>
      <c r="AV8" s="61">
        <f ca="1">AU8+30</f>
        <v>45474</v>
      </c>
      <c r="AW8" s="61">
        <f ca="1">AV8+31</f>
        <v>45505</v>
      </c>
      <c r="AX8" s="61">
        <f ca="1">AW8+31</f>
        <v>45536</v>
      </c>
      <c r="AY8" s="61">
        <f ca="1">AX8+30</f>
        <v>45566</v>
      </c>
      <c r="AZ8" s="61">
        <f ca="1">AY8+31</f>
        <v>45597</v>
      </c>
      <c r="BA8" s="61">
        <f ca="1">AZ8+30</f>
        <v>45627</v>
      </c>
      <c r="BB8" s="61">
        <f ca="1">BA8+31</f>
        <v>45658</v>
      </c>
      <c r="BC8" s="61">
        <f ca="1">BB8+31</f>
        <v>45689</v>
      </c>
      <c r="BD8" s="61">
        <f ca="1">BC8+28</f>
        <v>45717</v>
      </c>
      <c r="BE8" s="61">
        <f ca="1">BD8+31</f>
        <v>45748</v>
      </c>
      <c r="BF8" s="61">
        <f ca="1">BE8+30</f>
        <v>45778</v>
      </c>
      <c r="BG8" s="61">
        <f ca="1">BF8+31</f>
        <v>45809</v>
      </c>
      <c r="BH8" s="61">
        <f ca="1">BG8+30</f>
        <v>45839</v>
      </c>
      <c r="BI8" s="61">
        <f ca="1">BH8+31</f>
        <v>45870</v>
      </c>
      <c r="BJ8" s="61">
        <f ca="1">BI8+31</f>
        <v>45901</v>
      </c>
      <c r="BK8" s="61">
        <f ca="1">BJ8+30</f>
        <v>45931</v>
      </c>
      <c r="BL8" s="61">
        <f ca="1">BK8+31</f>
        <v>45962</v>
      </c>
      <c r="BM8" s="61">
        <f ca="1">BL8+30</f>
        <v>45992</v>
      </c>
      <c r="BN8" s="61">
        <f ca="1">BM8+31</f>
        <v>46023</v>
      </c>
      <c r="BO8" s="61">
        <f ca="1">BN8+31</f>
        <v>46054</v>
      </c>
      <c r="BP8" s="61">
        <f ca="1">BO8+28</f>
        <v>46082</v>
      </c>
      <c r="BQ8" s="61">
        <f ca="1">BP8+31</f>
        <v>46113</v>
      </c>
      <c r="BR8" s="61">
        <f ca="1">BQ8+30</f>
        <v>46143</v>
      </c>
      <c r="BS8" s="61">
        <f t="shared" ref="BS8" ca="1" si="1">BR8+31</f>
        <v>46174</v>
      </c>
    </row>
    <row r="9" spans="1:72" ht="30.95" customHeight="1" thickBot="1" x14ac:dyDescent="0.3">
      <c r="A9" s="23" t="s">
        <v>24</v>
      </c>
      <c r="B9" s="47" t="s">
        <v>25</v>
      </c>
      <c r="C9" s="18" t="s">
        <v>26</v>
      </c>
      <c r="D9" s="18" t="s">
        <v>27</v>
      </c>
      <c r="E9" s="17" t="s">
        <v>28</v>
      </c>
      <c r="F9" s="87" t="s">
        <v>29</v>
      </c>
      <c r="G9" s="17" t="s">
        <v>30</v>
      </c>
      <c r="H9" s="17" t="s">
        <v>31</v>
      </c>
      <c r="I9" s="17" t="s">
        <v>32</v>
      </c>
      <c r="J9" s="86" t="s">
        <v>33</v>
      </c>
      <c r="K9" s="48"/>
      <c r="L9" s="62" t="str">
        <f t="shared" ref="L9" ca="1" si="2">LEFT(TEXT(L8,"ddd"),1)</f>
        <v>T</v>
      </c>
      <c r="M9" s="62" t="str">
        <f t="shared" ref="M9:AU9" ca="1" si="3">LEFT(TEXT(M8,"ddd"),1)</f>
        <v>S</v>
      </c>
      <c r="N9" s="62" t="str">
        <f t="shared" ca="1" si="3"/>
        <v>W</v>
      </c>
      <c r="O9" s="62" t="str">
        <f t="shared" ca="1" si="3"/>
        <v>F</v>
      </c>
      <c r="P9" s="62" t="str">
        <f t="shared" ca="1" si="3"/>
        <v>M</v>
      </c>
      <c r="Q9" s="62" t="str">
        <f t="shared" ca="1" si="3"/>
        <v>W</v>
      </c>
      <c r="R9" s="62" t="str">
        <f t="shared" ca="1" si="3"/>
        <v>S</v>
      </c>
      <c r="S9" s="62" t="str">
        <f t="shared" ca="1" si="3"/>
        <v>T</v>
      </c>
      <c r="T9" s="62" t="str">
        <f t="shared" ca="1" si="3"/>
        <v>T</v>
      </c>
      <c r="U9" s="62" t="str">
        <f t="shared" ca="1" si="3"/>
        <v>F</v>
      </c>
      <c r="V9" s="62" t="str">
        <f t="shared" ca="1" si="3"/>
        <v>S</v>
      </c>
      <c r="W9" s="62" t="str">
        <f t="shared" ca="1" si="3"/>
        <v>W</v>
      </c>
      <c r="X9" s="62" t="str">
        <f t="shared" ca="1" si="3"/>
        <v>F</v>
      </c>
      <c r="Y9" s="62" t="str">
        <f t="shared" ca="1" si="3"/>
        <v>M</v>
      </c>
      <c r="Z9" s="62" t="str">
        <f t="shared" ca="1" si="3"/>
        <v>T</v>
      </c>
      <c r="AA9" s="62" t="str">
        <f t="shared" ca="1" si="3"/>
        <v>S</v>
      </c>
      <c r="AB9" s="62" t="str">
        <f t="shared" ca="1" si="3"/>
        <v>T</v>
      </c>
      <c r="AC9" s="62" t="str">
        <f t="shared" ca="1" si="3"/>
        <v>T</v>
      </c>
      <c r="AD9" s="62" t="str">
        <f t="shared" ca="1" si="3"/>
        <v>S</v>
      </c>
      <c r="AE9" s="62" t="str">
        <f t="shared" ca="1" si="3"/>
        <v>W</v>
      </c>
      <c r="AF9" s="62" t="str">
        <f t="shared" ca="1" si="3"/>
        <v>W</v>
      </c>
      <c r="AG9" s="62" t="str">
        <f t="shared" ca="1" si="3"/>
        <v>S</v>
      </c>
      <c r="AH9" s="62" t="str">
        <f t="shared" ca="1" si="3"/>
        <v>M</v>
      </c>
      <c r="AI9" s="62" t="str">
        <f t="shared" ca="1" si="3"/>
        <v>T</v>
      </c>
      <c r="AJ9" s="62" t="str">
        <f t="shared" ca="1" si="3"/>
        <v>S</v>
      </c>
      <c r="AK9" s="62" t="str">
        <f t="shared" ca="1" si="3"/>
        <v>T</v>
      </c>
      <c r="AL9" s="62" t="str">
        <f t="shared" ca="1" si="3"/>
        <v>F</v>
      </c>
      <c r="AM9" s="62" t="str">
        <f t="shared" ca="1" si="3"/>
        <v>S</v>
      </c>
      <c r="AN9" s="62" t="str">
        <f t="shared" ca="1" si="3"/>
        <v>W</v>
      </c>
      <c r="AO9" s="62" t="str">
        <f t="shared" ca="1" si="3"/>
        <v>F</v>
      </c>
      <c r="AP9" s="62" t="str">
        <f t="shared" ca="1" si="3"/>
        <v>M</v>
      </c>
      <c r="AQ9" s="62" t="str">
        <f t="shared" ca="1" si="3"/>
        <v>T</v>
      </c>
      <c r="AR9" s="62" t="str">
        <f t="shared" ca="1" si="3"/>
        <v>F</v>
      </c>
      <c r="AS9" s="62" t="str">
        <f t="shared" ca="1" si="3"/>
        <v>M</v>
      </c>
      <c r="AT9" s="62" t="str">
        <f t="shared" ca="1" si="3"/>
        <v>W</v>
      </c>
      <c r="AU9" s="62" t="str">
        <f t="shared" ca="1" si="3"/>
        <v>S</v>
      </c>
      <c r="AV9" s="62" t="str">
        <f t="shared" ref="AV9:BO9" ca="1" si="4">LEFT(TEXT(AV8,"ddd"),1)</f>
        <v>M</v>
      </c>
      <c r="AW9" s="62" t="str">
        <f t="shared" ca="1" si="4"/>
        <v>T</v>
      </c>
      <c r="AX9" s="62" t="str">
        <f t="shared" ca="1" si="4"/>
        <v>S</v>
      </c>
      <c r="AY9" s="62" t="str">
        <f t="shared" ca="1" si="4"/>
        <v>T</v>
      </c>
      <c r="AZ9" s="62" t="str">
        <f t="shared" ca="1" si="4"/>
        <v>F</v>
      </c>
      <c r="BA9" s="62" t="str">
        <f t="shared" ca="1" si="4"/>
        <v>S</v>
      </c>
      <c r="BB9" s="62" t="str">
        <f t="shared" ca="1" si="4"/>
        <v>W</v>
      </c>
      <c r="BC9" s="62" t="str">
        <f t="shared" ca="1" si="4"/>
        <v>S</v>
      </c>
      <c r="BD9" s="62" t="str">
        <f t="shared" ca="1" si="4"/>
        <v>S</v>
      </c>
      <c r="BE9" s="62" t="str">
        <f t="shared" ca="1" si="4"/>
        <v>T</v>
      </c>
      <c r="BF9" s="62" t="str">
        <f t="shared" ca="1" si="4"/>
        <v>T</v>
      </c>
      <c r="BG9" s="62" t="str">
        <f t="shared" ca="1" si="4"/>
        <v>S</v>
      </c>
      <c r="BH9" s="62" t="str">
        <f t="shared" ca="1" si="4"/>
        <v>T</v>
      </c>
      <c r="BI9" s="62" t="str">
        <f t="shared" ca="1" si="4"/>
        <v>F</v>
      </c>
      <c r="BJ9" s="62" t="str">
        <f t="shared" ca="1" si="4"/>
        <v>M</v>
      </c>
      <c r="BK9" s="62" t="str">
        <f t="shared" ca="1" si="4"/>
        <v>W</v>
      </c>
      <c r="BL9" s="62" t="str">
        <f t="shared" ca="1" si="4"/>
        <v>S</v>
      </c>
      <c r="BM9" s="62" t="str">
        <f t="shared" ca="1" si="4"/>
        <v>M</v>
      </c>
      <c r="BN9" s="62" t="str">
        <f t="shared" ca="1" si="4"/>
        <v>T</v>
      </c>
      <c r="BO9" s="62" t="str">
        <f t="shared" ca="1" si="4"/>
        <v>S</v>
      </c>
      <c r="BP9" s="62" t="str">
        <f t="shared" ref="BP9:BS9" ca="1" si="5">LEFT(TEXT(BP8,"ddd"),1)</f>
        <v>S</v>
      </c>
      <c r="BQ9" s="62" t="str">
        <f t="shared" ca="1" si="5"/>
        <v>W</v>
      </c>
      <c r="BR9" s="62" t="str">
        <f t="shared" ca="1" si="5"/>
        <v>F</v>
      </c>
      <c r="BS9" s="62" t="str">
        <f t="shared" ca="1" si="5"/>
        <v>M</v>
      </c>
    </row>
    <row r="10" spans="1:72" ht="30" hidden="1" customHeight="1" thickBot="1" x14ac:dyDescent="0.3">
      <c r="A10" s="49" t="s">
        <v>34</v>
      </c>
      <c r="B10" s="16"/>
      <c r="C10" s="67"/>
      <c r="D10" s="67"/>
      <c r="E10" s="19"/>
      <c r="F10" s="17"/>
      <c r="G10" s="19"/>
      <c r="H10" s="20"/>
      <c r="I10" s="21"/>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row>
    <row r="11" spans="1:72" s="50" customFormat="1" ht="45" customHeight="1" x14ac:dyDescent="0.25">
      <c r="A11" s="23" t="s">
        <v>35</v>
      </c>
      <c r="B11" s="66" t="s">
        <v>36</v>
      </c>
      <c r="C11" s="17" t="s">
        <v>37</v>
      </c>
      <c r="D11" s="17"/>
      <c r="E11" s="18" t="s">
        <v>10</v>
      </c>
      <c r="F11" s="18"/>
      <c r="G11" s="19"/>
      <c r="H11" s="79"/>
      <c r="I11" s="80"/>
      <c r="J11" s="81"/>
      <c r="K11" s="22"/>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row>
    <row r="12" spans="1:72" s="50" customFormat="1" ht="30" customHeight="1" x14ac:dyDescent="0.25">
      <c r="A12" s="23"/>
      <c r="B12" s="72" t="s">
        <v>38</v>
      </c>
      <c r="C12" s="17" t="s">
        <v>37</v>
      </c>
      <c r="D12" s="67"/>
      <c r="E12" s="18" t="s">
        <v>11</v>
      </c>
      <c r="F12" s="18"/>
      <c r="G12" s="19"/>
      <c r="H12" s="79"/>
      <c r="I12" s="80"/>
      <c r="J12" s="82"/>
      <c r="K12" s="22"/>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row>
    <row r="13" spans="1:72" s="50" customFormat="1" ht="30" customHeight="1" x14ac:dyDescent="0.25">
      <c r="A13" s="23"/>
      <c r="B13" s="103" t="s">
        <v>39</v>
      </c>
      <c r="C13" s="104" t="s">
        <v>37</v>
      </c>
      <c r="D13" s="104" t="s">
        <v>40</v>
      </c>
      <c r="E13" s="105" t="s">
        <v>12</v>
      </c>
      <c r="F13" s="105"/>
      <c r="G13" s="106"/>
      <c r="H13" s="107"/>
      <c r="I13" s="108"/>
      <c r="J13" s="111"/>
      <c r="K13" s="22"/>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row>
    <row r="14" spans="1:72" s="50" customFormat="1" ht="30" customHeight="1" x14ac:dyDescent="0.25">
      <c r="A14" s="23"/>
      <c r="B14" s="103" t="s">
        <v>41</v>
      </c>
      <c r="C14" s="104" t="s">
        <v>37</v>
      </c>
      <c r="D14" s="104" t="s">
        <v>40</v>
      </c>
      <c r="E14" s="105" t="s">
        <v>12</v>
      </c>
      <c r="F14" s="105"/>
      <c r="G14" s="106"/>
      <c r="H14" s="107"/>
      <c r="I14" s="108"/>
      <c r="J14" s="111"/>
      <c r="K14" s="22"/>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row>
    <row r="15" spans="1:72" s="50" customFormat="1" ht="45" customHeight="1" x14ac:dyDescent="0.25">
      <c r="A15" s="23"/>
      <c r="B15" s="112" t="s">
        <v>42</v>
      </c>
      <c r="C15" s="93" t="s">
        <v>37</v>
      </c>
      <c r="D15" s="113" t="s">
        <v>43</v>
      </c>
      <c r="E15" s="94" t="s">
        <v>12</v>
      </c>
      <c r="F15" s="93" t="s">
        <v>178</v>
      </c>
      <c r="G15" s="95"/>
      <c r="H15" s="96">
        <v>44378</v>
      </c>
      <c r="I15" s="97">
        <v>730</v>
      </c>
      <c r="J15" s="102"/>
      <c r="K15" s="22"/>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row>
    <row r="16" spans="1:72" s="50" customFormat="1" ht="45" customHeight="1" x14ac:dyDescent="0.25">
      <c r="A16" s="23"/>
      <c r="B16" s="91" t="s">
        <v>179</v>
      </c>
      <c r="C16" s="93" t="s">
        <v>37</v>
      </c>
      <c r="D16" s="93" t="s">
        <v>43</v>
      </c>
      <c r="E16" s="94" t="s">
        <v>13</v>
      </c>
      <c r="F16" s="93" t="s">
        <v>178</v>
      </c>
      <c r="G16" s="95"/>
      <c r="H16" s="96">
        <v>44378</v>
      </c>
      <c r="I16" s="97">
        <v>220</v>
      </c>
      <c r="J16" s="93"/>
      <c r="K16" s="22"/>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row>
    <row r="17" spans="1:71" s="50" customFormat="1" ht="45.75" customHeight="1" x14ac:dyDescent="0.25">
      <c r="A17" s="23"/>
      <c r="B17" s="114" t="s">
        <v>44</v>
      </c>
      <c r="C17" s="115" t="s">
        <v>37</v>
      </c>
      <c r="D17" s="115" t="s">
        <v>43</v>
      </c>
      <c r="E17" s="116" t="s">
        <v>13</v>
      </c>
      <c r="F17" s="115"/>
      <c r="G17" s="117"/>
      <c r="H17" s="118">
        <v>44743</v>
      </c>
      <c r="I17" s="119"/>
      <c r="J17" s="120"/>
      <c r="K17" s="22"/>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row>
    <row r="18" spans="1:71" s="50" customFormat="1" ht="30.6" customHeight="1" x14ac:dyDescent="0.25">
      <c r="A18" s="23"/>
      <c r="B18" s="103" t="s">
        <v>45</v>
      </c>
      <c r="C18" s="104" t="s">
        <v>37</v>
      </c>
      <c r="D18" s="104" t="s">
        <v>46</v>
      </c>
      <c r="E18" s="105" t="s">
        <v>12</v>
      </c>
      <c r="F18" s="105"/>
      <c r="G18" s="106"/>
      <c r="H18" s="107"/>
      <c r="I18" s="108"/>
      <c r="J18" s="111"/>
      <c r="K18" s="22"/>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row>
    <row r="19" spans="1:71" s="50" customFormat="1" ht="30" customHeight="1" x14ac:dyDescent="0.25">
      <c r="A19" s="23"/>
      <c r="B19" s="72" t="s">
        <v>47</v>
      </c>
      <c r="C19" s="17" t="s">
        <v>37</v>
      </c>
      <c r="D19" s="17"/>
      <c r="E19" s="18" t="s">
        <v>11</v>
      </c>
      <c r="F19" s="18"/>
      <c r="G19" s="19"/>
      <c r="H19" s="20"/>
      <c r="I19" s="21"/>
      <c r="J19" s="82"/>
      <c r="K19" s="22"/>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row>
    <row r="20" spans="1:71" s="50" customFormat="1" ht="60" x14ac:dyDescent="0.25">
      <c r="A20" s="23"/>
      <c r="B20" s="92" t="s">
        <v>48</v>
      </c>
      <c r="C20" s="93" t="s">
        <v>37</v>
      </c>
      <c r="D20" s="93" t="s">
        <v>49</v>
      </c>
      <c r="E20" s="94" t="s">
        <v>12</v>
      </c>
      <c r="F20" s="93" t="s">
        <v>189</v>
      </c>
      <c r="G20" s="95"/>
      <c r="H20" s="96">
        <v>44378</v>
      </c>
      <c r="I20" s="97">
        <v>1825</v>
      </c>
      <c r="J20" s="98"/>
      <c r="K20" s="22"/>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row>
    <row r="21" spans="1:71" s="50" customFormat="1" ht="45" x14ac:dyDescent="0.25">
      <c r="A21" s="23"/>
      <c r="B21" s="91" t="s">
        <v>174</v>
      </c>
      <c r="C21" s="93" t="s">
        <v>37</v>
      </c>
      <c r="D21" s="93" t="s">
        <v>49</v>
      </c>
      <c r="E21" s="94" t="s">
        <v>13</v>
      </c>
      <c r="F21" s="93" t="s">
        <v>188</v>
      </c>
      <c r="G21" s="99"/>
      <c r="H21" s="100">
        <v>44378</v>
      </c>
      <c r="I21" s="101">
        <v>180</v>
      </c>
      <c r="J21" s="102"/>
      <c r="K21" s="22"/>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row>
    <row r="22" spans="1:71" s="50" customFormat="1" ht="45" x14ac:dyDescent="0.25">
      <c r="A22" s="23"/>
      <c r="B22" s="91" t="s">
        <v>50</v>
      </c>
      <c r="C22" s="93" t="s">
        <v>37</v>
      </c>
      <c r="D22" s="93" t="s">
        <v>49</v>
      </c>
      <c r="E22" s="94" t="s">
        <v>13</v>
      </c>
      <c r="F22" s="93" t="s">
        <v>188</v>
      </c>
      <c r="G22" s="99"/>
      <c r="H22" s="100">
        <v>44378</v>
      </c>
      <c r="I22" s="101">
        <v>220</v>
      </c>
      <c r="J22" s="102"/>
      <c r="K22" s="22"/>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row>
    <row r="23" spans="1:71" s="50" customFormat="1" ht="30" customHeight="1" x14ac:dyDescent="0.25">
      <c r="A23" s="23"/>
      <c r="B23" s="103" t="s">
        <v>51</v>
      </c>
      <c r="C23" s="104" t="s">
        <v>37</v>
      </c>
      <c r="D23" s="104" t="s">
        <v>46</v>
      </c>
      <c r="E23" s="105" t="s">
        <v>12</v>
      </c>
      <c r="F23" s="105"/>
      <c r="G23" s="106"/>
      <c r="H23" s="107"/>
      <c r="I23" s="108"/>
      <c r="J23" s="109"/>
      <c r="K23" s="22"/>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row>
    <row r="24" spans="1:71" s="50" customFormat="1" ht="60" x14ac:dyDescent="0.25">
      <c r="A24" s="23"/>
      <c r="B24" s="110" t="s">
        <v>52</v>
      </c>
      <c r="C24" s="104" t="s">
        <v>37</v>
      </c>
      <c r="D24" s="104" t="s">
        <v>53</v>
      </c>
      <c r="E24" s="105" t="s">
        <v>12</v>
      </c>
      <c r="F24" s="105"/>
      <c r="G24" s="106"/>
      <c r="H24" s="107"/>
      <c r="I24" s="108"/>
      <c r="J24" s="109"/>
      <c r="K24" s="22"/>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row>
    <row r="25" spans="1:71" s="50" customFormat="1" ht="60" x14ac:dyDescent="0.25">
      <c r="A25" s="23"/>
      <c r="B25" s="110" t="s">
        <v>54</v>
      </c>
      <c r="C25" s="104" t="s">
        <v>37</v>
      </c>
      <c r="D25" s="104" t="s">
        <v>53</v>
      </c>
      <c r="E25" s="105" t="s">
        <v>12</v>
      </c>
      <c r="F25" s="105"/>
      <c r="G25" s="106"/>
      <c r="H25" s="107"/>
      <c r="I25" s="108"/>
      <c r="J25" s="109"/>
      <c r="K25" s="22"/>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row>
    <row r="26" spans="1:71" s="50" customFormat="1" x14ac:dyDescent="0.25">
      <c r="A26" s="23"/>
      <c r="B26" s="72" t="s">
        <v>55</v>
      </c>
      <c r="C26" s="17" t="s">
        <v>37</v>
      </c>
      <c r="D26" s="17"/>
      <c r="E26" s="18" t="s">
        <v>11</v>
      </c>
      <c r="F26" s="18"/>
      <c r="G26" s="19"/>
      <c r="H26" s="20"/>
      <c r="I26" s="21"/>
      <c r="J26" s="83"/>
      <c r="K26" s="22"/>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row>
    <row r="27" spans="1:71" s="50" customFormat="1" ht="45" x14ac:dyDescent="0.25">
      <c r="A27" s="23"/>
      <c r="B27" s="92" t="s">
        <v>56</v>
      </c>
      <c r="C27" s="93" t="s">
        <v>37</v>
      </c>
      <c r="D27" s="93" t="s">
        <v>46</v>
      </c>
      <c r="E27" s="94" t="s">
        <v>12</v>
      </c>
      <c r="F27" s="94" t="s">
        <v>190</v>
      </c>
      <c r="G27" s="95"/>
      <c r="H27" s="96">
        <v>44378</v>
      </c>
      <c r="I27" s="97">
        <v>365</v>
      </c>
      <c r="J27" s="98"/>
      <c r="K27" s="22"/>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row>
    <row r="28" spans="1:71" s="50" customFormat="1" ht="45" x14ac:dyDescent="0.25">
      <c r="A28" s="23"/>
      <c r="B28" s="112" t="s">
        <v>57</v>
      </c>
      <c r="C28" s="93" t="s">
        <v>37</v>
      </c>
      <c r="D28" s="93" t="s">
        <v>46</v>
      </c>
      <c r="E28" s="94" t="s">
        <v>12</v>
      </c>
      <c r="F28" s="93" t="s">
        <v>180</v>
      </c>
      <c r="G28" s="95"/>
      <c r="H28" s="96">
        <v>44378</v>
      </c>
      <c r="I28" s="97"/>
      <c r="J28" s="98"/>
      <c r="K28" s="22"/>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row>
    <row r="29" spans="1:71" s="50" customFormat="1" ht="60" customHeight="1" x14ac:dyDescent="0.25">
      <c r="A29" s="23"/>
      <c r="B29" s="91" t="s">
        <v>58</v>
      </c>
      <c r="C29" s="93" t="s">
        <v>37</v>
      </c>
      <c r="D29" s="93" t="s">
        <v>49</v>
      </c>
      <c r="E29" s="94" t="s">
        <v>13</v>
      </c>
      <c r="F29" s="93" t="s">
        <v>181</v>
      </c>
      <c r="G29" s="95"/>
      <c r="H29" s="96">
        <v>44378</v>
      </c>
      <c r="I29" s="97"/>
      <c r="J29" s="102"/>
      <c r="K29" s="22"/>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row>
    <row r="30" spans="1:71" s="50" customFormat="1" ht="60" customHeight="1" x14ac:dyDescent="0.25">
      <c r="A30" s="23"/>
      <c r="B30" s="91" t="s">
        <v>59</v>
      </c>
      <c r="C30" s="93" t="s">
        <v>37</v>
      </c>
      <c r="D30" s="93" t="s">
        <v>49</v>
      </c>
      <c r="E30" s="94" t="s">
        <v>13</v>
      </c>
      <c r="F30" s="93" t="s">
        <v>181</v>
      </c>
      <c r="G30" s="95"/>
      <c r="H30" s="96">
        <v>44378</v>
      </c>
      <c r="I30" s="97"/>
      <c r="J30" s="102"/>
      <c r="K30" s="22"/>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row>
    <row r="31" spans="1:71" s="50" customFormat="1" ht="60" x14ac:dyDescent="0.25">
      <c r="A31" s="23"/>
      <c r="B31" s="103" t="s">
        <v>60</v>
      </c>
      <c r="C31" s="104" t="s">
        <v>37</v>
      </c>
      <c r="D31" s="104" t="s">
        <v>46</v>
      </c>
      <c r="E31" s="105" t="s">
        <v>12</v>
      </c>
      <c r="F31" s="105"/>
      <c r="G31" s="106"/>
      <c r="H31" s="107"/>
      <c r="I31" s="108"/>
      <c r="J31" s="111"/>
      <c r="K31" s="22"/>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row>
    <row r="32" spans="1:71" s="50" customFormat="1" ht="29.25" customHeight="1" x14ac:dyDescent="0.25">
      <c r="A32" s="23"/>
      <c r="B32" s="72" t="s">
        <v>61</v>
      </c>
      <c r="C32" s="77" t="s">
        <v>37</v>
      </c>
      <c r="D32" s="76"/>
      <c r="E32" s="18" t="s">
        <v>11</v>
      </c>
      <c r="F32" s="18"/>
      <c r="G32" s="19"/>
      <c r="H32" s="20"/>
      <c r="I32" s="21"/>
      <c r="J32" s="83"/>
      <c r="K32" s="22"/>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row>
    <row r="33" spans="1:71" s="50" customFormat="1" ht="45" x14ac:dyDescent="0.25">
      <c r="A33" s="23"/>
      <c r="B33" s="92" t="s">
        <v>62</v>
      </c>
      <c r="C33" s="93" t="s">
        <v>37</v>
      </c>
      <c r="D33" s="93" t="s">
        <v>46</v>
      </c>
      <c r="E33" s="94" t="s">
        <v>12</v>
      </c>
      <c r="F33" s="93" t="s">
        <v>182</v>
      </c>
      <c r="G33" s="95"/>
      <c r="H33" s="96">
        <v>44378</v>
      </c>
      <c r="I33" s="97">
        <v>720</v>
      </c>
      <c r="J33" s="98"/>
      <c r="K33" s="22"/>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row>
    <row r="34" spans="1:71" s="50" customFormat="1" ht="45" x14ac:dyDescent="0.25">
      <c r="A34" s="23"/>
      <c r="B34" s="91" t="s">
        <v>63</v>
      </c>
      <c r="C34" s="93" t="s">
        <v>37</v>
      </c>
      <c r="D34" s="93" t="s">
        <v>46</v>
      </c>
      <c r="E34" s="94" t="s">
        <v>13</v>
      </c>
      <c r="F34" s="93" t="s">
        <v>182</v>
      </c>
      <c r="G34" s="95"/>
      <c r="H34" s="96">
        <v>44378</v>
      </c>
      <c r="I34" s="97">
        <v>365</v>
      </c>
      <c r="J34" s="102"/>
      <c r="K34" s="22"/>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row>
    <row r="35" spans="1:71" s="50" customFormat="1" ht="45" x14ac:dyDescent="0.25">
      <c r="A35" s="23"/>
      <c r="B35" s="91" t="s">
        <v>64</v>
      </c>
      <c r="C35" s="93" t="s">
        <v>37</v>
      </c>
      <c r="D35" s="93" t="s">
        <v>46</v>
      </c>
      <c r="E35" s="94" t="s">
        <v>13</v>
      </c>
      <c r="F35" s="93" t="s">
        <v>182</v>
      </c>
      <c r="G35" s="95"/>
      <c r="H35" s="96">
        <v>44378</v>
      </c>
      <c r="I35" s="97">
        <v>90</v>
      </c>
      <c r="J35" s="102"/>
      <c r="K35" s="22"/>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row>
    <row r="36" spans="1:71" s="50" customFormat="1" x14ac:dyDescent="0.25">
      <c r="A36" s="23"/>
      <c r="B36" s="91" t="s">
        <v>65</v>
      </c>
      <c r="C36" s="93" t="s">
        <v>37</v>
      </c>
      <c r="D36" s="93" t="s">
        <v>46</v>
      </c>
      <c r="E36" s="94" t="s">
        <v>13</v>
      </c>
      <c r="F36" s="93" t="s">
        <v>187</v>
      </c>
      <c r="G36" s="95"/>
      <c r="H36" s="96">
        <v>44378</v>
      </c>
      <c r="I36" s="97">
        <v>365</v>
      </c>
      <c r="J36" s="98"/>
      <c r="K36" s="22"/>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row>
    <row r="37" spans="1:71" s="50" customFormat="1" x14ac:dyDescent="0.25">
      <c r="A37" s="23"/>
      <c r="B37" s="91" t="s">
        <v>66</v>
      </c>
      <c r="C37" s="93" t="s">
        <v>37</v>
      </c>
      <c r="D37" s="93" t="s">
        <v>46</v>
      </c>
      <c r="E37" s="94" t="s">
        <v>13</v>
      </c>
      <c r="F37" s="93" t="s">
        <v>183</v>
      </c>
      <c r="G37" s="95"/>
      <c r="H37" s="96">
        <v>44378</v>
      </c>
      <c r="I37" s="97">
        <v>365</v>
      </c>
      <c r="J37" s="102"/>
      <c r="K37" s="22"/>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row>
    <row r="38" spans="1:71" s="50" customFormat="1" ht="44.25" customHeight="1" x14ac:dyDescent="0.25">
      <c r="A38" s="23"/>
      <c r="B38" s="91" t="s">
        <v>67</v>
      </c>
      <c r="C38" s="93" t="s">
        <v>37</v>
      </c>
      <c r="D38" s="93" t="s">
        <v>46</v>
      </c>
      <c r="E38" s="94" t="s">
        <v>13</v>
      </c>
      <c r="F38" s="93" t="s">
        <v>182</v>
      </c>
      <c r="G38" s="95"/>
      <c r="H38" s="96">
        <v>44378</v>
      </c>
      <c r="I38" s="97">
        <v>365</v>
      </c>
      <c r="J38" s="98"/>
      <c r="K38" s="22"/>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row>
    <row r="39" spans="1:71" s="50" customFormat="1" ht="45" customHeight="1" x14ac:dyDescent="0.25">
      <c r="A39" s="23"/>
      <c r="B39" s="78" t="s">
        <v>68</v>
      </c>
      <c r="C39" s="17" t="s">
        <v>37</v>
      </c>
      <c r="D39" s="17"/>
      <c r="E39" s="18" t="s">
        <v>11</v>
      </c>
      <c r="F39" s="18"/>
      <c r="G39" s="19"/>
      <c r="H39" s="20"/>
      <c r="I39" s="21"/>
      <c r="J39" s="83"/>
      <c r="K39" s="22"/>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row>
    <row r="40" spans="1:71" s="50" customFormat="1" ht="45" x14ac:dyDescent="0.25">
      <c r="A40" s="23"/>
      <c r="B40" s="110" t="s">
        <v>69</v>
      </c>
      <c r="C40" s="121" t="s">
        <v>37</v>
      </c>
      <c r="D40" s="121" t="s">
        <v>70</v>
      </c>
      <c r="E40" s="105" t="s">
        <v>12</v>
      </c>
      <c r="F40" s="105"/>
      <c r="G40" s="106"/>
      <c r="H40" s="107"/>
      <c r="I40" s="108"/>
      <c r="J40" s="111"/>
      <c r="K40" s="22"/>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row>
    <row r="41" spans="1:71" s="50" customFormat="1" ht="30" customHeight="1" x14ac:dyDescent="0.25">
      <c r="A41" s="49"/>
      <c r="B41" s="72" t="s">
        <v>71</v>
      </c>
      <c r="C41" s="74" t="s">
        <v>37</v>
      </c>
      <c r="D41" s="74"/>
      <c r="E41" s="75" t="s">
        <v>11</v>
      </c>
      <c r="F41" s="18"/>
      <c r="G41" s="19"/>
      <c r="H41" s="20"/>
      <c r="I41" s="21"/>
      <c r="J41" s="82"/>
      <c r="K41" s="22"/>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row>
    <row r="42" spans="1:71" s="50" customFormat="1" x14ac:dyDescent="0.25">
      <c r="A42" s="49"/>
      <c r="B42" s="103" t="s">
        <v>72</v>
      </c>
      <c r="C42" s="104" t="s">
        <v>37</v>
      </c>
      <c r="D42" s="104" t="s">
        <v>70</v>
      </c>
      <c r="E42" s="105" t="s">
        <v>12</v>
      </c>
      <c r="F42" s="105"/>
      <c r="G42" s="106"/>
      <c r="H42" s="107"/>
      <c r="I42" s="108"/>
      <c r="J42" s="109"/>
      <c r="K42" s="22"/>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row>
    <row r="43" spans="1:71" s="50" customFormat="1" x14ac:dyDescent="0.25">
      <c r="A43" s="49"/>
      <c r="B43" s="103" t="s">
        <v>73</v>
      </c>
      <c r="C43" s="104" t="s">
        <v>37</v>
      </c>
      <c r="D43" s="104" t="s">
        <v>46</v>
      </c>
      <c r="E43" s="105" t="s">
        <v>12</v>
      </c>
      <c r="F43" s="105"/>
      <c r="G43" s="106"/>
      <c r="H43" s="107"/>
      <c r="I43" s="108"/>
      <c r="J43" s="109"/>
      <c r="K43" s="22"/>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row>
    <row r="44" spans="1:71" s="50" customFormat="1" x14ac:dyDescent="0.25">
      <c r="A44" s="49"/>
      <c r="B44" s="103" t="s">
        <v>74</v>
      </c>
      <c r="C44" s="104" t="s">
        <v>37</v>
      </c>
      <c r="D44" s="104" t="s">
        <v>46</v>
      </c>
      <c r="E44" s="105" t="s">
        <v>12</v>
      </c>
      <c r="F44" s="105"/>
      <c r="G44" s="106"/>
      <c r="H44" s="107"/>
      <c r="I44" s="108"/>
      <c r="J44" s="109">
        <v>400000</v>
      </c>
      <c r="K44" s="22"/>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row>
    <row r="45" spans="1:71" s="50" customFormat="1" x14ac:dyDescent="0.25">
      <c r="A45" s="49"/>
      <c r="B45" s="85" t="s">
        <v>75</v>
      </c>
      <c r="C45" s="74" t="s">
        <v>37</v>
      </c>
      <c r="D45" s="74"/>
      <c r="E45" s="75" t="s">
        <v>11</v>
      </c>
      <c r="F45" s="18"/>
      <c r="G45" s="19"/>
      <c r="H45" s="20"/>
      <c r="I45" s="21"/>
      <c r="J45" s="83"/>
      <c r="K45" s="22"/>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row>
    <row r="46" spans="1:71" s="50" customFormat="1" x14ac:dyDescent="0.25">
      <c r="A46" s="49"/>
      <c r="B46" s="103" t="s">
        <v>76</v>
      </c>
      <c r="C46" s="104" t="s">
        <v>37</v>
      </c>
      <c r="D46" s="104" t="s">
        <v>70</v>
      </c>
      <c r="E46" s="105" t="s">
        <v>12</v>
      </c>
      <c r="F46" s="105"/>
      <c r="G46" s="106"/>
      <c r="H46" s="107"/>
      <c r="I46" s="108"/>
      <c r="J46" s="111"/>
      <c r="K46" s="22"/>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row>
    <row r="47" spans="1:71" s="50" customFormat="1" x14ac:dyDescent="0.25">
      <c r="A47" s="49"/>
      <c r="B47" s="103" t="s">
        <v>77</v>
      </c>
      <c r="C47" s="104" t="s">
        <v>37</v>
      </c>
      <c r="D47" s="104" t="s">
        <v>70</v>
      </c>
      <c r="E47" s="105" t="s">
        <v>12</v>
      </c>
      <c r="F47" s="105"/>
      <c r="G47" s="106"/>
      <c r="H47" s="107"/>
      <c r="I47" s="108"/>
      <c r="J47" s="111"/>
      <c r="K47" s="22"/>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row>
    <row r="48" spans="1:71" s="50" customFormat="1" ht="45" customHeight="1" x14ac:dyDescent="0.25">
      <c r="A48" s="23"/>
      <c r="B48" s="66" t="s">
        <v>78</v>
      </c>
      <c r="C48" s="17" t="s">
        <v>79</v>
      </c>
      <c r="D48" s="17"/>
      <c r="E48" s="18" t="s">
        <v>10</v>
      </c>
      <c r="F48" s="18"/>
      <c r="G48" s="19"/>
      <c r="H48" s="20"/>
      <c r="I48" s="21"/>
      <c r="J48" s="82"/>
      <c r="K48" s="22"/>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row>
    <row r="49" spans="1:71" s="50" customFormat="1" ht="45" x14ac:dyDescent="0.25">
      <c r="A49" s="49"/>
      <c r="B49" s="72" t="s">
        <v>80</v>
      </c>
      <c r="C49" s="17" t="s">
        <v>79</v>
      </c>
      <c r="D49" s="17"/>
      <c r="E49" s="18" t="s">
        <v>11</v>
      </c>
      <c r="F49" s="18"/>
      <c r="G49" s="19"/>
      <c r="H49" s="20"/>
      <c r="I49" s="21"/>
      <c r="J49" s="82"/>
      <c r="K49" s="22"/>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row>
    <row r="50" spans="1:71" s="50" customFormat="1" ht="30" customHeight="1" x14ac:dyDescent="0.25">
      <c r="A50" s="49"/>
      <c r="B50" s="92" t="s">
        <v>81</v>
      </c>
      <c r="C50" s="93" t="s">
        <v>79</v>
      </c>
      <c r="D50" s="93" t="s">
        <v>46</v>
      </c>
      <c r="E50" s="94" t="s">
        <v>12</v>
      </c>
      <c r="F50" s="94" t="s">
        <v>187</v>
      </c>
      <c r="G50" s="95"/>
      <c r="H50" s="96">
        <v>44378</v>
      </c>
      <c r="I50" s="97">
        <v>720</v>
      </c>
      <c r="J50" s="98"/>
      <c r="K50" s="22"/>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row>
    <row r="51" spans="1:71" s="50" customFormat="1" ht="30" customHeight="1" x14ac:dyDescent="0.25">
      <c r="A51" s="49"/>
      <c r="B51" s="91" t="s">
        <v>82</v>
      </c>
      <c r="C51" s="93" t="s">
        <v>79</v>
      </c>
      <c r="D51" s="93" t="s">
        <v>46</v>
      </c>
      <c r="E51" s="94" t="s">
        <v>13</v>
      </c>
      <c r="F51" s="93" t="s">
        <v>183</v>
      </c>
      <c r="G51" s="95"/>
      <c r="H51" s="96">
        <v>44378</v>
      </c>
      <c r="I51" s="97">
        <v>365</v>
      </c>
      <c r="J51" s="98"/>
      <c r="K51" s="22"/>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row>
    <row r="52" spans="1:71" s="50" customFormat="1" ht="45" customHeight="1" x14ac:dyDescent="0.25">
      <c r="A52" s="49"/>
      <c r="B52" s="91" t="s">
        <v>83</v>
      </c>
      <c r="C52" s="93" t="s">
        <v>79</v>
      </c>
      <c r="D52" s="93" t="s">
        <v>46</v>
      </c>
      <c r="E52" s="94" t="s">
        <v>13</v>
      </c>
      <c r="F52" s="93" t="s">
        <v>191</v>
      </c>
      <c r="G52" s="95"/>
      <c r="H52" s="96">
        <v>44378</v>
      </c>
      <c r="I52" s="97">
        <v>545</v>
      </c>
      <c r="J52" s="98"/>
      <c r="K52" s="22"/>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row>
    <row r="53" spans="1:71" s="50" customFormat="1" ht="75" customHeight="1" x14ac:dyDescent="0.25">
      <c r="A53" s="49"/>
      <c r="B53" s="72" t="s">
        <v>84</v>
      </c>
      <c r="C53" s="17" t="s">
        <v>79</v>
      </c>
      <c r="D53" s="17"/>
      <c r="E53" s="18" t="s">
        <v>11</v>
      </c>
      <c r="F53" s="18"/>
      <c r="G53" s="19"/>
      <c r="H53" s="20"/>
      <c r="I53" s="21"/>
      <c r="J53" s="82"/>
      <c r="K53" s="22"/>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row>
    <row r="54" spans="1:71" s="50" customFormat="1" x14ac:dyDescent="0.25">
      <c r="A54" s="49"/>
      <c r="B54" s="103" t="s">
        <v>85</v>
      </c>
      <c r="C54" s="104" t="s">
        <v>79</v>
      </c>
      <c r="D54" s="104" t="s">
        <v>46</v>
      </c>
      <c r="E54" s="105" t="s">
        <v>12</v>
      </c>
      <c r="F54" s="105"/>
      <c r="G54" s="106"/>
      <c r="H54" s="107"/>
      <c r="I54" s="108"/>
      <c r="J54" s="111"/>
      <c r="K54" s="22"/>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row>
    <row r="55" spans="1:71" s="50" customFormat="1" ht="45" customHeight="1" x14ac:dyDescent="0.25">
      <c r="A55" s="49"/>
      <c r="B55" s="103" t="s">
        <v>86</v>
      </c>
      <c r="C55" s="104" t="s">
        <v>79</v>
      </c>
      <c r="D55" s="104" t="s">
        <v>87</v>
      </c>
      <c r="E55" s="105" t="s">
        <v>12</v>
      </c>
      <c r="F55" s="105"/>
      <c r="G55" s="106"/>
      <c r="H55" s="107"/>
      <c r="I55" s="108"/>
      <c r="J55" s="109"/>
      <c r="K55" s="22"/>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row>
    <row r="56" spans="1:71" s="50" customFormat="1" ht="60" x14ac:dyDescent="0.25">
      <c r="A56" s="49"/>
      <c r="B56" s="92" t="s">
        <v>88</v>
      </c>
      <c r="C56" s="93" t="s">
        <v>79</v>
      </c>
      <c r="D56" s="93" t="s">
        <v>70</v>
      </c>
      <c r="E56" s="94" t="s">
        <v>12</v>
      </c>
      <c r="F56" s="94" t="s">
        <v>184</v>
      </c>
      <c r="G56" s="95"/>
      <c r="H56" s="96">
        <v>44378</v>
      </c>
      <c r="I56" s="97">
        <v>720</v>
      </c>
      <c r="J56" s="98"/>
      <c r="K56" s="22"/>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row>
    <row r="57" spans="1:71" s="50" customFormat="1" x14ac:dyDescent="0.25">
      <c r="A57" s="49"/>
      <c r="B57" s="90" t="s">
        <v>89</v>
      </c>
      <c r="C57" s="93" t="s">
        <v>79</v>
      </c>
      <c r="D57" s="93" t="s">
        <v>70</v>
      </c>
      <c r="E57" s="94" t="s">
        <v>13</v>
      </c>
      <c r="F57" s="94" t="s">
        <v>184</v>
      </c>
      <c r="G57" s="95"/>
      <c r="H57" s="96">
        <v>44378</v>
      </c>
      <c r="I57" s="97">
        <v>365</v>
      </c>
      <c r="J57" s="102"/>
      <c r="K57" s="22"/>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row>
    <row r="58" spans="1:71" s="50" customFormat="1" x14ac:dyDescent="0.25">
      <c r="A58" s="49"/>
      <c r="B58" s="90" t="s">
        <v>90</v>
      </c>
      <c r="C58" s="93" t="s">
        <v>79</v>
      </c>
      <c r="D58" s="93" t="s">
        <v>70</v>
      </c>
      <c r="E58" s="94" t="s">
        <v>13</v>
      </c>
      <c r="F58" s="94" t="s">
        <v>184</v>
      </c>
      <c r="G58" s="95"/>
      <c r="H58" s="96">
        <v>44378</v>
      </c>
      <c r="I58" s="97">
        <v>365</v>
      </c>
      <c r="J58" s="102"/>
      <c r="K58" s="22"/>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row>
    <row r="59" spans="1:71" s="50" customFormat="1" x14ac:dyDescent="0.25">
      <c r="A59" s="49"/>
      <c r="B59" s="90" t="s">
        <v>91</v>
      </c>
      <c r="C59" s="93" t="s">
        <v>79</v>
      </c>
      <c r="D59" s="93" t="s">
        <v>70</v>
      </c>
      <c r="E59" s="94" t="s">
        <v>13</v>
      </c>
      <c r="F59" s="94" t="s">
        <v>184</v>
      </c>
      <c r="G59" s="95"/>
      <c r="H59" s="96">
        <v>44378</v>
      </c>
      <c r="I59" s="97">
        <v>720</v>
      </c>
      <c r="J59" s="102"/>
      <c r="K59" s="22"/>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row>
    <row r="60" spans="1:71" s="50" customFormat="1" ht="45" x14ac:dyDescent="0.25">
      <c r="A60" s="49"/>
      <c r="B60" s="92" t="s">
        <v>92</v>
      </c>
      <c r="C60" s="93" t="s">
        <v>79</v>
      </c>
      <c r="D60" s="93" t="s">
        <v>93</v>
      </c>
      <c r="E60" s="94" t="s">
        <v>12</v>
      </c>
      <c r="F60" s="94" t="s">
        <v>185</v>
      </c>
      <c r="G60" s="95"/>
      <c r="H60" s="96">
        <v>44378</v>
      </c>
      <c r="I60" s="97">
        <v>365</v>
      </c>
      <c r="J60" s="98"/>
      <c r="K60" s="22"/>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row>
    <row r="61" spans="1:71" s="50" customFormat="1" x14ac:dyDescent="0.25">
      <c r="A61" s="49"/>
      <c r="B61" s="90" t="s">
        <v>177</v>
      </c>
      <c r="C61" s="93" t="s">
        <v>79</v>
      </c>
      <c r="D61" s="93" t="s">
        <v>93</v>
      </c>
      <c r="E61" s="94" t="s">
        <v>13</v>
      </c>
      <c r="F61" s="94" t="s">
        <v>185</v>
      </c>
      <c r="G61" s="95"/>
      <c r="H61" s="96">
        <v>44378</v>
      </c>
      <c r="I61" s="97">
        <v>365</v>
      </c>
      <c r="J61" s="102"/>
      <c r="K61" s="22"/>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row>
    <row r="62" spans="1:71" s="50" customFormat="1" ht="45" x14ac:dyDescent="0.25">
      <c r="A62" s="49"/>
      <c r="B62" s="103" t="s">
        <v>94</v>
      </c>
      <c r="C62" s="121" t="s">
        <v>79</v>
      </c>
      <c r="D62" s="121" t="s">
        <v>46</v>
      </c>
      <c r="E62" s="105" t="s">
        <v>12</v>
      </c>
      <c r="F62" s="105"/>
      <c r="G62" s="106"/>
      <c r="H62" s="107"/>
      <c r="I62" s="108"/>
      <c r="J62" s="122"/>
      <c r="K62" s="22"/>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row>
    <row r="63" spans="1:71" s="50" customFormat="1" ht="30" customHeight="1" x14ac:dyDescent="0.25">
      <c r="A63" s="49"/>
      <c r="B63" s="92" t="s">
        <v>95</v>
      </c>
      <c r="C63" s="93" t="s">
        <v>79</v>
      </c>
      <c r="D63" s="93" t="s">
        <v>46</v>
      </c>
      <c r="E63" s="94" t="s">
        <v>12</v>
      </c>
      <c r="F63" s="93" t="s">
        <v>183</v>
      </c>
      <c r="G63" s="95"/>
      <c r="H63" s="96">
        <v>44378</v>
      </c>
      <c r="I63" s="97">
        <v>365</v>
      </c>
      <c r="J63" s="98"/>
      <c r="K63" s="22"/>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row>
    <row r="64" spans="1:71" s="50" customFormat="1" ht="30" customHeight="1" x14ac:dyDescent="0.25">
      <c r="A64" s="49"/>
      <c r="B64" s="91" t="s">
        <v>96</v>
      </c>
      <c r="C64" s="93" t="s">
        <v>79</v>
      </c>
      <c r="D64" s="93" t="s">
        <v>46</v>
      </c>
      <c r="E64" s="94" t="s">
        <v>13</v>
      </c>
      <c r="F64" s="93" t="s">
        <v>183</v>
      </c>
      <c r="G64" s="95"/>
      <c r="H64" s="96">
        <v>44378</v>
      </c>
      <c r="I64" s="97">
        <v>365</v>
      </c>
      <c r="J64" s="102"/>
      <c r="K64" s="22"/>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row>
    <row r="65" spans="1:71" s="50" customFormat="1" ht="30" customHeight="1" x14ac:dyDescent="0.25">
      <c r="A65" s="49"/>
      <c r="B65" s="91" t="s">
        <v>192</v>
      </c>
      <c r="C65" s="93" t="s">
        <v>79</v>
      </c>
      <c r="D65" s="93" t="s">
        <v>186</v>
      </c>
      <c r="E65" s="94" t="s">
        <v>13</v>
      </c>
      <c r="F65" s="94" t="s">
        <v>185</v>
      </c>
      <c r="G65" s="95"/>
      <c r="H65" s="96">
        <v>44378</v>
      </c>
      <c r="I65" s="97">
        <v>365</v>
      </c>
      <c r="J65" s="93"/>
      <c r="K65" s="22"/>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row>
    <row r="66" spans="1:71" s="50" customFormat="1" ht="30" customHeight="1" x14ac:dyDescent="0.25">
      <c r="A66" s="49"/>
      <c r="B66" s="103" t="s">
        <v>97</v>
      </c>
      <c r="C66" s="121" t="s">
        <v>79</v>
      </c>
      <c r="D66" s="121" t="s">
        <v>46</v>
      </c>
      <c r="E66" s="105" t="s">
        <v>12</v>
      </c>
      <c r="F66" s="105"/>
      <c r="G66" s="106"/>
      <c r="H66" s="107"/>
      <c r="I66" s="108"/>
      <c r="J66" s="122"/>
      <c r="K66" s="22"/>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row>
    <row r="67" spans="1:71" s="50" customFormat="1" ht="30" customHeight="1" x14ac:dyDescent="0.25">
      <c r="A67" s="49"/>
      <c r="B67" s="66" t="s">
        <v>98</v>
      </c>
      <c r="C67" s="17" t="s">
        <v>99</v>
      </c>
      <c r="D67" s="17"/>
      <c r="E67" s="18" t="s">
        <v>10</v>
      </c>
      <c r="F67" s="18"/>
      <c r="G67" s="19"/>
      <c r="H67" s="20"/>
      <c r="I67" s="21"/>
      <c r="J67" s="82"/>
      <c r="K67" s="22"/>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row>
    <row r="68" spans="1:71" s="50" customFormat="1" ht="30" customHeight="1" x14ac:dyDescent="0.25">
      <c r="A68" s="49"/>
      <c r="B68" s="72" t="s">
        <v>100</v>
      </c>
      <c r="C68" s="77" t="s">
        <v>99</v>
      </c>
      <c r="D68" s="77"/>
      <c r="E68" s="18" t="s">
        <v>11</v>
      </c>
      <c r="F68" s="18"/>
      <c r="G68" s="19"/>
      <c r="H68" s="20"/>
      <c r="I68" s="21"/>
      <c r="J68" s="84"/>
      <c r="K68" s="22"/>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row>
    <row r="69" spans="1:71" s="50" customFormat="1" ht="30" customHeight="1" x14ac:dyDescent="0.25">
      <c r="A69" s="49"/>
      <c r="B69" s="103" t="s">
        <v>101</v>
      </c>
      <c r="C69" s="121" t="s">
        <v>99</v>
      </c>
      <c r="D69" s="121" t="s">
        <v>49</v>
      </c>
      <c r="E69" s="105" t="s">
        <v>12</v>
      </c>
      <c r="F69" s="105"/>
      <c r="G69" s="106"/>
      <c r="H69" s="107"/>
      <c r="I69" s="108"/>
      <c r="J69" s="122"/>
      <c r="K69" s="22"/>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row>
    <row r="70" spans="1:71" s="50" customFormat="1" ht="30" customHeight="1" x14ac:dyDescent="0.25">
      <c r="A70" s="49"/>
      <c r="B70" s="103" t="s">
        <v>102</v>
      </c>
      <c r="C70" s="121" t="s">
        <v>99</v>
      </c>
      <c r="D70" s="121" t="s">
        <v>49</v>
      </c>
      <c r="E70" s="105" t="s">
        <v>12</v>
      </c>
      <c r="F70" s="105"/>
      <c r="G70" s="106"/>
      <c r="H70" s="107"/>
      <c r="I70" s="108"/>
      <c r="J70" s="122"/>
      <c r="K70" s="22"/>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row>
    <row r="71" spans="1:71" s="50" customFormat="1" ht="45" x14ac:dyDescent="0.25">
      <c r="A71" s="49"/>
      <c r="B71" s="72" t="s">
        <v>103</v>
      </c>
      <c r="C71" s="17" t="s">
        <v>99</v>
      </c>
      <c r="D71" s="17"/>
      <c r="E71" s="18" t="s">
        <v>11</v>
      </c>
      <c r="F71" s="18"/>
      <c r="G71" s="19"/>
      <c r="H71" s="20"/>
      <c r="I71" s="21"/>
      <c r="J71" s="82"/>
      <c r="K71" s="22"/>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row>
    <row r="72" spans="1:71" s="50" customFormat="1" ht="45" customHeight="1" x14ac:dyDescent="0.25">
      <c r="A72" s="49"/>
      <c r="B72" s="103" t="s">
        <v>104</v>
      </c>
      <c r="C72" s="104" t="s">
        <v>99</v>
      </c>
      <c r="D72" s="104" t="s">
        <v>46</v>
      </c>
      <c r="E72" s="105" t="s">
        <v>12</v>
      </c>
      <c r="F72" s="105"/>
      <c r="G72" s="106"/>
      <c r="H72" s="107"/>
      <c r="I72" s="108"/>
      <c r="J72" s="109"/>
      <c r="K72" s="22"/>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row>
    <row r="73" spans="1:71" s="50" customFormat="1" ht="45" customHeight="1" x14ac:dyDescent="0.25">
      <c r="A73" s="49"/>
      <c r="B73" s="103" t="s">
        <v>105</v>
      </c>
      <c r="C73" s="104" t="s">
        <v>99</v>
      </c>
      <c r="D73" s="104" t="s">
        <v>46</v>
      </c>
      <c r="E73" s="105" t="s">
        <v>12</v>
      </c>
      <c r="F73" s="105"/>
      <c r="G73" s="106"/>
      <c r="H73" s="107"/>
      <c r="I73" s="108"/>
      <c r="J73" s="122"/>
      <c r="K73" s="22"/>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row>
    <row r="74" spans="1:71" s="50" customFormat="1" ht="30" customHeight="1" x14ac:dyDescent="0.25">
      <c r="A74" s="49"/>
      <c r="B74" s="103" t="s">
        <v>106</v>
      </c>
      <c r="C74" s="104" t="s">
        <v>99</v>
      </c>
      <c r="D74" s="104" t="s">
        <v>46</v>
      </c>
      <c r="E74" s="105" t="s">
        <v>12</v>
      </c>
      <c r="F74" s="105"/>
      <c r="G74" s="106"/>
      <c r="H74" s="107"/>
      <c r="I74" s="108"/>
      <c r="J74" s="109"/>
      <c r="K74" s="22"/>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row>
    <row r="75" spans="1:71" s="50" customFormat="1" ht="30" customHeight="1" x14ac:dyDescent="0.25">
      <c r="A75" s="49"/>
      <c r="B75" s="72" t="s">
        <v>107</v>
      </c>
      <c r="C75" s="17" t="s">
        <v>99</v>
      </c>
      <c r="D75" s="17"/>
      <c r="E75" s="18" t="s">
        <v>11</v>
      </c>
      <c r="F75" s="18"/>
      <c r="G75" s="19"/>
      <c r="H75" s="20"/>
      <c r="I75" s="21"/>
      <c r="J75" s="82"/>
      <c r="K75" s="22"/>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row>
    <row r="76" spans="1:71" s="50" customFormat="1" ht="30" customHeight="1" x14ac:dyDescent="0.25">
      <c r="A76" s="49"/>
      <c r="B76" s="103" t="s">
        <v>108</v>
      </c>
      <c r="C76" s="104" t="s">
        <v>99</v>
      </c>
      <c r="D76" s="104" t="s">
        <v>46</v>
      </c>
      <c r="E76" s="105" t="s">
        <v>12</v>
      </c>
      <c r="F76" s="105"/>
      <c r="G76" s="106"/>
      <c r="H76" s="107"/>
      <c r="I76" s="108"/>
      <c r="J76" s="109"/>
      <c r="K76" s="22"/>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row>
    <row r="77" spans="1:71" s="50" customFormat="1" ht="30" customHeight="1" x14ac:dyDescent="0.25">
      <c r="A77" s="49"/>
      <c r="B77" s="103" t="s">
        <v>109</v>
      </c>
      <c r="C77" s="121" t="s">
        <v>99</v>
      </c>
      <c r="D77" s="121" t="s">
        <v>49</v>
      </c>
      <c r="E77" s="105" t="s">
        <v>12</v>
      </c>
      <c r="F77" s="105"/>
      <c r="G77" s="106"/>
      <c r="H77" s="107"/>
      <c r="I77" s="108"/>
      <c r="J77" s="122"/>
      <c r="K77" s="22"/>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row>
    <row r="78" spans="1:71" s="50" customFormat="1" ht="45.75" customHeight="1" x14ac:dyDescent="0.25">
      <c r="A78" s="49"/>
      <c r="B78" s="72" t="s">
        <v>110</v>
      </c>
      <c r="C78" s="17" t="s">
        <v>99</v>
      </c>
      <c r="D78" s="17"/>
      <c r="E78" s="18" t="s">
        <v>11</v>
      </c>
      <c r="F78" s="18"/>
      <c r="G78" s="19"/>
      <c r="H78" s="20"/>
      <c r="I78" s="21"/>
      <c r="J78" s="82"/>
      <c r="K78" s="22"/>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row>
    <row r="79" spans="1:71" s="50" customFormat="1" ht="30" customHeight="1" x14ac:dyDescent="0.25">
      <c r="A79" s="49"/>
      <c r="B79" s="92" t="s">
        <v>111</v>
      </c>
      <c r="C79" s="93" t="s">
        <v>99</v>
      </c>
      <c r="D79" s="93" t="s">
        <v>46</v>
      </c>
      <c r="E79" s="94" t="s">
        <v>12</v>
      </c>
      <c r="F79" s="94" t="s">
        <v>187</v>
      </c>
      <c r="G79" s="95"/>
      <c r="H79" s="96">
        <v>44378</v>
      </c>
      <c r="I79" s="97">
        <v>365</v>
      </c>
      <c r="J79" s="98"/>
      <c r="K79" s="22"/>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row>
    <row r="80" spans="1:71" s="50" customFormat="1" ht="30" customHeight="1" x14ac:dyDescent="0.25">
      <c r="A80" s="49"/>
      <c r="B80" s="91" t="s">
        <v>112</v>
      </c>
      <c r="C80" s="93" t="s">
        <v>99</v>
      </c>
      <c r="D80" s="93" t="s">
        <v>46</v>
      </c>
      <c r="E80" s="94" t="s">
        <v>13</v>
      </c>
      <c r="F80" s="94" t="s">
        <v>187</v>
      </c>
      <c r="G80" s="95"/>
      <c r="H80" s="96">
        <v>44378</v>
      </c>
      <c r="I80" s="97">
        <v>365</v>
      </c>
      <c r="J80" s="102"/>
      <c r="K80" s="22"/>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row>
    <row r="81" spans="1:71" s="50" customFormat="1" ht="30" customHeight="1" x14ac:dyDescent="0.25">
      <c r="A81" s="49"/>
      <c r="B81" s="66" t="s">
        <v>113</v>
      </c>
      <c r="C81" s="17" t="s">
        <v>114</v>
      </c>
      <c r="D81" s="17"/>
      <c r="E81" s="18" t="s">
        <v>10</v>
      </c>
      <c r="F81" s="18"/>
      <c r="G81" s="19"/>
      <c r="H81" s="20"/>
      <c r="I81" s="21"/>
      <c r="J81" s="82"/>
      <c r="K81" s="22"/>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row>
    <row r="82" spans="1:71" s="50" customFormat="1" ht="30" customHeight="1" x14ac:dyDescent="0.25">
      <c r="A82" s="49"/>
      <c r="B82" s="72" t="s">
        <v>115</v>
      </c>
      <c r="C82" s="17" t="s">
        <v>114</v>
      </c>
      <c r="D82" s="17"/>
      <c r="E82" s="18" t="s">
        <v>11</v>
      </c>
      <c r="F82" s="18"/>
      <c r="G82" s="19"/>
      <c r="H82" s="20"/>
      <c r="I82" s="21"/>
      <c r="J82" s="82"/>
      <c r="K82" s="22"/>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row>
    <row r="83" spans="1:71" s="50" customFormat="1" ht="30" customHeight="1" x14ac:dyDescent="0.25">
      <c r="A83" s="49"/>
      <c r="B83" s="103" t="s">
        <v>116</v>
      </c>
      <c r="C83" s="104" t="s">
        <v>114</v>
      </c>
      <c r="D83" s="104" t="s">
        <v>46</v>
      </c>
      <c r="E83" s="105" t="s">
        <v>12</v>
      </c>
      <c r="F83" s="105"/>
      <c r="G83" s="106"/>
      <c r="H83" s="107"/>
      <c r="I83" s="108"/>
      <c r="J83" s="109"/>
      <c r="K83" s="22"/>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row>
    <row r="84" spans="1:71" s="50" customFormat="1" ht="30" customHeight="1" x14ac:dyDescent="0.25">
      <c r="A84" s="49"/>
      <c r="B84" s="103" t="s">
        <v>117</v>
      </c>
      <c r="C84" s="104" t="s">
        <v>114</v>
      </c>
      <c r="D84" s="104" t="s">
        <v>46</v>
      </c>
      <c r="E84" s="105" t="s">
        <v>12</v>
      </c>
      <c r="F84" s="105"/>
      <c r="G84" s="106"/>
      <c r="H84" s="107"/>
      <c r="I84" s="108"/>
      <c r="J84" s="109"/>
      <c r="K84" s="22"/>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row>
    <row r="85" spans="1:71" s="50" customFormat="1" ht="30" customHeight="1" x14ac:dyDescent="0.25">
      <c r="A85" s="49"/>
      <c r="B85" s="103" t="s">
        <v>118</v>
      </c>
      <c r="C85" s="104" t="s">
        <v>114</v>
      </c>
      <c r="D85" s="104" t="s">
        <v>46</v>
      </c>
      <c r="E85" s="105" t="s">
        <v>12</v>
      </c>
      <c r="F85" s="105"/>
      <c r="G85" s="106"/>
      <c r="H85" s="107"/>
      <c r="I85" s="108"/>
      <c r="J85" s="109"/>
      <c r="K85" s="22"/>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row>
    <row r="86" spans="1:71" s="50" customFormat="1" ht="45" customHeight="1" x14ac:dyDescent="0.25">
      <c r="A86" s="49"/>
      <c r="B86" s="103" t="s">
        <v>119</v>
      </c>
      <c r="C86" s="104" t="s">
        <v>114</v>
      </c>
      <c r="D86" s="104" t="s">
        <v>46</v>
      </c>
      <c r="E86" s="105" t="s">
        <v>12</v>
      </c>
      <c r="F86" s="105"/>
      <c r="G86" s="106"/>
      <c r="H86" s="107"/>
      <c r="I86" s="108"/>
      <c r="J86" s="109"/>
      <c r="K86" s="22"/>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row>
    <row r="87" spans="1:71" s="50" customFormat="1" ht="30" customHeight="1" x14ac:dyDescent="0.25">
      <c r="A87" s="49"/>
      <c r="B87" s="103" t="s">
        <v>120</v>
      </c>
      <c r="C87" s="104" t="s">
        <v>114</v>
      </c>
      <c r="D87" s="104" t="s">
        <v>46</v>
      </c>
      <c r="E87" s="105" t="s">
        <v>12</v>
      </c>
      <c r="F87" s="105"/>
      <c r="G87" s="106"/>
      <c r="H87" s="107"/>
      <c r="I87" s="108"/>
      <c r="J87" s="109"/>
      <c r="K87" s="22"/>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row>
    <row r="88" spans="1:71" s="50" customFormat="1" ht="30" customHeight="1" x14ac:dyDescent="0.25">
      <c r="A88" s="49"/>
      <c r="B88" s="72" t="s">
        <v>121</v>
      </c>
      <c r="C88" s="76"/>
      <c r="D88" s="76"/>
      <c r="E88" s="18" t="s">
        <v>11</v>
      </c>
      <c r="F88" s="18"/>
      <c r="G88" s="19"/>
      <c r="H88" s="20"/>
      <c r="I88" s="21"/>
      <c r="J88" s="84"/>
      <c r="K88" s="22"/>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row>
    <row r="89" spans="1:71" s="50" customFormat="1" ht="45" x14ac:dyDescent="0.25">
      <c r="A89" s="49"/>
      <c r="B89" s="103" t="s">
        <v>122</v>
      </c>
      <c r="C89" s="104" t="s">
        <v>114</v>
      </c>
      <c r="D89" s="104" t="s">
        <v>49</v>
      </c>
      <c r="E89" s="105" t="s">
        <v>12</v>
      </c>
      <c r="F89" s="105"/>
      <c r="G89" s="106"/>
      <c r="H89" s="107"/>
      <c r="I89" s="108"/>
      <c r="J89" s="109"/>
      <c r="K89" s="22"/>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row>
    <row r="90" spans="1:71" s="50" customFormat="1" ht="45" customHeight="1" x14ac:dyDescent="0.25">
      <c r="A90" s="49"/>
      <c r="B90" s="103" t="s">
        <v>123</v>
      </c>
      <c r="C90" s="104" t="s">
        <v>114</v>
      </c>
      <c r="D90" s="104" t="s">
        <v>49</v>
      </c>
      <c r="E90" s="105" t="s">
        <v>12</v>
      </c>
      <c r="F90" s="105"/>
      <c r="G90" s="106"/>
      <c r="H90" s="107"/>
      <c r="I90" s="108"/>
      <c r="J90" s="109"/>
      <c r="K90" s="22"/>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row>
    <row r="91" spans="1:71" s="50" customFormat="1" ht="30" customHeight="1" x14ac:dyDescent="0.25">
      <c r="A91" s="49"/>
      <c r="B91" s="92" t="s">
        <v>124</v>
      </c>
      <c r="C91" s="93" t="s">
        <v>114</v>
      </c>
      <c r="D91" s="93" t="s">
        <v>70</v>
      </c>
      <c r="E91" s="94" t="s">
        <v>12</v>
      </c>
      <c r="F91" s="94" t="s">
        <v>184</v>
      </c>
      <c r="G91" s="95"/>
      <c r="H91" s="96">
        <v>44378</v>
      </c>
      <c r="I91" s="97"/>
      <c r="J91" s="98"/>
      <c r="K91" s="22"/>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row>
    <row r="92" spans="1:71" s="50" customFormat="1" ht="45" customHeight="1" x14ac:dyDescent="0.25">
      <c r="A92" s="49"/>
      <c r="B92" s="91" t="s">
        <v>125</v>
      </c>
      <c r="C92" s="93" t="s">
        <v>114</v>
      </c>
      <c r="D92" s="93" t="s">
        <v>70</v>
      </c>
      <c r="E92" s="94" t="s">
        <v>13</v>
      </c>
      <c r="F92" s="94" t="s">
        <v>184</v>
      </c>
      <c r="G92" s="95"/>
      <c r="H92" s="96">
        <v>44378</v>
      </c>
      <c r="I92" s="97"/>
      <c r="J92" s="102"/>
      <c r="K92" s="22"/>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row>
    <row r="93" spans="1:71" s="50" customFormat="1" ht="30" customHeight="1" x14ac:dyDescent="0.25">
      <c r="A93" s="49"/>
      <c r="B93" s="123" t="s">
        <v>126</v>
      </c>
      <c r="C93" s="115" t="s">
        <v>114</v>
      </c>
      <c r="D93" s="115" t="s">
        <v>70</v>
      </c>
      <c r="E93" s="116" t="s">
        <v>12</v>
      </c>
      <c r="F93" s="116"/>
      <c r="G93" s="117"/>
      <c r="H93" s="118">
        <v>44743</v>
      </c>
      <c r="I93" s="119"/>
      <c r="J93" s="120"/>
      <c r="K93" s="22"/>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row>
    <row r="94" spans="1:71" s="50" customFormat="1" ht="45" customHeight="1" x14ac:dyDescent="0.25">
      <c r="A94" s="49"/>
      <c r="B94" s="114" t="s">
        <v>127</v>
      </c>
      <c r="C94" s="115" t="s">
        <v>114</v>
      </c>
      <c r="D94" s="115" t="s">
        <v>70</v>
      </c>
      <c r="E94" s="116" t="s">
        <v>13</v>
      </c>
      <c r="F94" s="116"/>
      <c r="G94" s="117"/>
      <c r="H94" s="118">
        <v>44743</v>
      </c>
      <c r="I94" s="119"/>
      <c r="J94" s="120"/>
      <c r="K94" s="22"/>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row>
    <row r="95" spans="1:71" s="50" customFormat="1" ht="30" customHeight="1" x14ac:dyDescent="0.25">
      <c r="A95" s="49"/>
      <c r="B95" s="124" t="s">
        <v>128</v>
      </c>
      <c r="C95" s="121" t="s">
        <v>114</v>
      </c>
      <c r="D95" s="121" t="s">
        <v>70</v>
      </c>
      <c r="E95" s="105" t="s">
        <v>13</v>
      </c>
      <c r="F95" s="105"/>
      <c r="G95" s="106"/>
      <c r="H95" s="107"/>
      <c r="I95" s="108"/>
      <c r="J95" s="122"/>
      <c r="K95" s="22"/>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row>
    <row r="96" spans="1:71" s="50" customFormat="1" x14ac:dyDescent="0.25">
      <c r="A96" s="49"/>
      <c r="B96" s="72" t="s">
        <v>129</v>
      </c>
      <c r="C96" s="74" t="s">
        <v>114</v>
      </c>
      <c r="D96" s="74"/>
      <c r="E96" s="75" t="s">
        <v>11</v>
      </c>
      <c r="F96" s="18"/>
      <c r="G96" s="19"/>
      <c r="H96" s="20"/>
      <c r="I96" s="21"/>
      <c r="J96" s="82"/>
      <c r="K96" s="22"/>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row>
    <row r="97" spans="1:71" s="50" customFormat="1" ht="30" customHeight="1" x14ac:dyDescent="0.25">
      <c r="A97" s="49"/>
      <c r="B97" s="123" t="s">
        <v>130</v>
      </c>
      <c r="C97" s="115" t="s">
        <v>114</v>
      </c>
      <c r="D97" s="115" t="s">
        <v>131</v>
      </c>
      <c r="E97" s="116" t="s">
        <v>12</v>
      </c>
      <c r="F97" s="116"/>
      <c r="G97" s="117"/>
      <c r="H97" s="118">
        <v>44743</v>
      </c>
      <c r="I97" s="119"/>
      <c r="J97" s="125"/>
      <c r="K97" s="22"/>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row>
    <row r="98" spans="1:71" s="50" customFormat="1" ht="60" customHeight="1" x14ac:dyDescent="0.25">
      <c r="A98" s="49"/>
      <c r="B98" s="114" t="s">
        <v>132</v>
      </c>
      <c r="C98" s="115" t="s">
        <v>114</v>
      </c>
      <c r="D98" s="115" t="s">
        <v>131</v>
      </c>
      <c r="E98" s="116" t="s">
        <v>13</v>
      </c>
      <c r="F98" s="116"/>
      <c r="G98" s="117"/>
      <c r="H98" s="118">
        <v>44743</v>
      </c>
      <c r="I98" s="119"/>
      <c r="J98" s="120"/>
      <c r="K98" s="22"/>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row>
    <row r="99" spans="1:71" s="50" customFormat="1" ht="45" x14ac:dyDescent="0.25">
      <c r="A99" s="49"/>
      <c r="B99" s="123" t="s">
        <v>133</v>
      </c>
      <c r="C99" s="115" t="s">
        <v>114</v>
      </c>
      <c r="D99" s="115" t="s">
        <v>131</v>
      </c>
      <c r="E99" s="116" t="s">
        <v>12</v>
      </c>
      <c r="F99" s="116"/>
      <c r="G99" s="117"/>
      <c r="H99" s="118">
        <v>44743</v>
      </c>
      <c r="I99" s="119"/>
      <c r="J99" s="120"/>
      <c r="K99" s="22"/>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row>
    <row r="100" spans="1:71" s="50" customFormat="1" ht="30" customHeight="1" x14ac:dyDescent="0.25">
      <c r="A100" s="49"/>
      <c r="B100" s="114" t="s">
        <v>134</v>
      </c>
      <c r="C100" s="115" t="s">
        <v>114</v>
      </c>
      <c r="D100" s="115" t="s">
        <v>131</v>
      </c>
      <c r="E100" s="116" t="s">
        <v>13</v>
      </c>
      <c r="F100" s="116"/>
      <c r="G100" s="117"/>
      <c r="H100" s="118">
        <v>44743</v>
      </c>
      <c r="I100" s="119"/>
      <c r="J100" s="120"/>
      <c r="K100" s="22"/>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row>
    <row r="101" spans="1:71" s="50" customFormat="1" ht="30" customHeight="1" x14ac:dyDescent="0.25">
      <c r="A101" s="49"/>
      <c r="B101" s="126" t="s">
        <v>135</v>
      </c>
      <c r="C101" s="115" t="s">
        <v>114</v>
      </c>
      <c r="D101" s="115" t="s">
        <v>131</v>
      </c>
      <c r="E101" s="116" t="s">
        <v>13</v>
      </c>
      <c r="F101" s="116"/>
      <c r="G101" s="117"/>
      <c r="H101" s="118">
        <v>44743</v>
      </c>
      <c r="I101" s="119"/>
      <c r="J101" s="120"/>
      <c r="K101" s="22"/>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row>
    <row r="102" spans="1:71" s="50" customFormat="1" ht="30" customHeight="1" x14ac:dyDescent="0.25">
      <c r="A102" s="49"/>
      <c r="B102" s="123" t="s">
        <v>136</v>
      </c>
      <c r="C102" s="115" t="s">
        <v>114</v>
      </c>
      <c r="D102" s="115" t="s">
        <v>131</v>
      </c>
      <c r="E102" s="116" t="s">
        <v>12</v>
      </c>
      <c r="F102" s="116"/>
      <c r="G102" s="117"/>
      <c r="H102" s="118">
        <v>44743</v>
      </c>
      <c r="I102" s="119"/>
      <c r="J102" s="120"/>
      <c r="K102" s="22"/>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row>
    <row r="103" spans="1:71" s="50" customFormat="1" ht="30" customHeight="1" x14ac:dyDescent="0.25">
      <c r="A103" s="49"/>
      <c r="B103" s="114" t="s">
        <v>137</v>
      </c>
      <c r="C103" s="115" t="s">
        <v>114</v>
      </c>
      <c r="D103" s="115" t="s">
        <v>131</v>
      </c>
      <c r="E103" s="116" t="s">
        <v>13</v>
      </c>
      <c r="F103" s="116"/>
      <c r="G103" s="117"/>
      <c r="H103" s="118">
        <v>44743</v>
      </c>
      <c r="I103" s="119"/>
      <c r="J103" s="120"/>
      <c r="K103" s="22"/>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row>
    <row r="104" spans="1:71" s="50" customFormat="1" ht="45" customHeight="1" x14ac:dyDescent="0.25">
      <c r="A104" s="49"/>
      <c r="B104" s="114" t="s">
        <v>138</v>
      </c>
      <c r="C104" s="115" t="s">
        <v>114</v>
      </c>
      <c r="D104" s="115" t="s">
        <v>131</v>
      </c>
      <c r="E104" s="116" t="s">
        <v>13</v>
      </c>
      <c r="F104" s="116"/>
      <c r="G104" s="117"/>
      <c r="H104" s="118">
        <v>44743</v>
      </c>
      <c r="I104" s="119"/>
      <c r="J104" s="120"/>
      <c r="K104" s="22"/>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row>
    <row r="105" spans="1:71" s="50" customFormat="1" ht="30" customHeight="1" x14ac:dyDescent="0.25">
      <c r="A105" s="49"/>
      <c r="B105" s="89"/>
      <c r="C105" s="77"/>
      <c r="D105" s="77"/>
      <c r="E105" s="88"/>
      <c r="F105" s="18"/>
      <c r="G105" s="19"/>
      <c r="H105" s="20"/>
      <c r="I105" s="21"/>
      <c r="J105" s="82"/>
      <c r="K105" s="22"/>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row>
    <row r="106" spans="1:71" s="50" customFormat="1" ht="30" customHeight="1" thickBot="1" x14ac:dyDescent="0.3">
      <c r="A106" s="23" t="s">
        <v>139</v>
      </c>
      <c r="B106" s="68" t="s">
        <v>140</v>
      </c>
      <c r="C106" s="69"/>
      <c r="D106" s="69"/>
      <c r="E106" s="69"/>
      <c r="F106" s="69"/>
      <c r="G106" s="69"/>
      <c r="H106" s="70"/>
      <c r="I106" s="71"/>
      <c r="J106" s="69"/>
      <c r="K106" s="51"/>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row>
    <row r="107" spans="1:71" ht="30" customHeight="1" x14ac:dyDescent="0.25">
      <c r="F107" s="53"/>
      <c r="I107" s="54"/>
      <c r="J107" s="55"/>
      <c r="K107" s="56"/>
    </row>
    <row r="108" spans="1:71" ht="30" customHeight="1" x14ac:dyDescent="0.25">
      <c r="F108" s="57"/>
    </row>
  </sheetData>
  <mergeCells count="14">
    <mergeCell ref="AV6:BG6"/>
    <mergeCell ref="BH6:BS6"/>
    <mergeCell ref="AA2:AD2"/>
    <mergeCell ref="AF2:AI2"/>
    <mergeCell ref="F7:G7"/>
    <mergeCell ref="B8:K8"/>
    <mergeCell ref="H6:I6"/>
    <mergeCell ref="L2:O2"/>
    <mergeCell ref="AJ6:AU6"/>
    <mergeCell ref="Q2:T2"/>
    <mergeCell ref="V2:Y2"/>
    <mergeCell ref="L6:W6"/>
    <mergeCell ref="X6:AI6"/>
    <mergeCell ref="F6:G6"/>
  </mergeCells>
  <phoneticPr fontId="24" type="noConversion"/>
  <conditionalFormatting sqref="G72:G74 G76:G77 G83:G91 G79 G67:G70 G81 G26:G31 G41:G55 G58:G63 G93:G104 G9:G19">
    <cfRule type="dataBar" priority="41">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L34:BR106 L8:BR32">
    <cfRule type="expression" dxfId="24" priority="34">
      <formula>AND(TODAY()&gt;=L$8,TODAY()&lt;M$8)</formula>
    </cfRule>
  </conditionalFormatting>
  <conditionalFormatting sqref="L106:BS106">
    <cfRule type="expression" dxfId="23" priority="104" stopIfTrue="1">
      <formula>AND(#REF!="Low Risk",L$8&gt;=#REF!,L$8&lt;=#REF!+#REF!-1)</formula>
    </cfRule>
    <cfRule type="expression" dxfId="22" priority="105" stopIfTrue="1">
      <formula>AND(#REF!="High Risk",L$8&gt;=#REF!,L$8&lt;=#REF!+#REF!-1)</formula>
    </cfRule>
    <cfRule type="expression" dxfId="21" priority="106" stopIfTrue="1">
      <formula>AND(#REF!="On Track",L$8&gt;=#REF!,L$8&lt;=#REF!+#REF!-1)</formula>
    </cfRule>
    <cfRule type="expression" dxfId="20" priority="107" stopIfTrue="1">
      <formula>AND(#REF!="Med Risk",L$8&gt;=#REF!,L$8&lt;=#REF!+#REF!-1)</formula>
    </cfRule>
    <cfRule type="expression" dxfId="19" priority="108" stopIfTrue="1">
      <formula>AND(LEN(#REF!)=0,L$8&gt;=#REF!,L$8&lt;=#REF!+#REF!-1)</formula>
    </cfRule>
  </conditionalFormatting>
  <conditionalFormatting sqref="BS34:BS106 BS8:BS32">
    <cfRule type="expression" dxfId="18" priority="110">
      <formula>AND(TODAY()&gt;=BS$8,TODAY()&lt;#REF!)</formula>
    </cfRule>
  </conditionalFormatting>
  <conditionalFormatting sqref="L10:BS105">
    <cfRule type="expression" dxfId="17" priority="123" stopIfTrue="1">
      <formula>AND($E10="Outcome",L$8&gt;=$H10,L$8&lt;=$H10+$I10-1)</formula>
    </cfRule>
    <cfRule type="expression" dxfId="16" priority="124" stopIfTrue="1">
      <formula>AND($E10="Metric",L$8&gt;=$H10,L$8&lt;=$H10+$I10-1)</formula>
    </cfRule>
    <cfRule type="expression" dxfId="15" priority="125" stopIfTrue="1">
      <formula>AND($E10="Goal",L$8&gt;=$H10,L$8&lt;=$H10+$I10-1)</formula>
    </cfRule>
    <cfRule type="expression" dxfId="14" priority="126" stopIfTrue="1">
      <formula>AND($E10="Strategy",L$8&gt;=$H10,L$8&lt;=$H10+$I10-1)</formula>
    </cfRule>
    <cfRule type="expression" dxfId="13" priority="127" stopIfTrue="1">
      <formula>AND(LEN($E10)=0,L$8&gt;=$H10,L$8&lt;=$H10+$I10-1)</formula>
    </cfRule>
  </conditionalFormatting>
  <conditionalFormatting sqref="G105">
    <cfRule type="dataBar" priority="32">
      <dataBar>
        <cfvo type="num" val="0"/>
        <cfvo type="num" val="1"/>
        <color theme="0" tint="-0.249977111117893"/>
      </dataBar>
      <extLst>
        <ext xmlns:x14="http://schemas.microsoft.com/office/spreadsheetml/2009/9/main" uri="{B025F937-C7B1-47D3-B67F-A62EFF666E3E}">
          <x14:id>{3E1B9672-F814-44F4-9E8E-E822E72103C3}</x14:id>
        </ext>
      </extLst>
    </cfRule>
  </conditionalFormatting>
  <conditionalFormatting sqref="G71">
    <cfRule type="dataBar" priority="31">
      <dataBar>
        <cfvo type="num" val="0"/>
        <cfvo type="num" val="1"/>
        <color theme="0" tint="-0.249977111117893"/>
      </dataBar>
      <extLst>
        <ext xmlns:x14="http://schemas.microsoft.com/office/spreadsheetml/2009/9/main" uri="{B025F937-C7B1-47D3-B67F-A62EFF666E3E}">
          <x14:id>{884291B3-D99C-4A1B-A65E-9252A054C905}</x14:id>
        </ext>
      </extLst>
    </cfRule>
  </conditionalFormatting>
  <conditionalFormatting sqref="G75">
    <cfRule type="dataBar" priority="30">
      <dataBar>
        <cfvo type="num" val="0"/>
        <cfvo type="num" val="1"/>
        <color theme="0" tint="-0.249977111117893"/>
      </dataBar>
      <extLst>
        <ext xmlns:x14="http://schemas.microsoft.com/office/spreadsheetml/2009/9/main" uri="{B025F937-C7B1-47D3-B67F-A62EFF666E3E}">
          <x14:id>{A31DFD40-7F4A-4953-91DE-D71F6653F4E7}</x14:id>
        </ext>
      </extLst>
    </cfRule>
  </conditionalFormatting>
  <conditionalFormatting sqref="G78">
    <cfRule type="dataBar" priority="29">
      <dataBar>
        <cfvo type="num" val="0"/>
        <cfvo type="num" val="1"/>
        <color theme="0" tint="-0.249977111117893"/>
      </dataBar>
      <extLst>
        <ext xmlns:x14="http://schemas.microsoft.com/office/spreadsheetml/2009/9/main" uri="{B025F937-C7B1-47D3-B67F-A62EFF666E3E}">
          <x14:id>{223EEB9C-12CD-41AB-B1CD-5E6E275E5EEB}</x14:id>
        </ext>
      </extLst>
    </cfRule>
  </conditionalFormatting>
  <conditionalFormatting sqref="G20 G32 G36 G38:G40 G23:G25">
    <cfRule type="dataBar" priority="25">
      <dataBar>
        <cfvo type="num" val="0"/>
        <cfvo type="num" val="1"/>
        <color theme="0" tint="-0.249977111117893"/>
      </dataBar>
      <extLst>
        <ext xmlns:x14="http://schemas.microsoft.com/office/spreadsheetml/2009/9/main" uri="{B025F937-C7B1-47D3-B67F-A62EFF666E3E}">
          <x14:id>{6EBBF0BC-8FF3-4C0B-97EC-BA64437569D9}</x14:id>
        </ext>
      </extLst>
    </cfRule>
  </conditionalFormatting>
  <conditionalFormatting sqref="G66">
    <cfRule type="dataBar" priority="20">
      <dataBar>
        <cfvo type="num" val="0"/>
        <cfvo type="num" val="1"/>
        <color theme="0" tint="-0.249977111117893"/>
      </dataBar>
      <extLst>
        <ext xmlns:x14="http://schemas.microsoft.com/office/spreadsheetml/2009/9/main" uri="{B025F937-C7B1-47D3-B67F-A62EFF666E3E}">
          <x14:id>{48AA8BCD-EA04-4D71-A8E3-6E141541DBE9}</x14:id>
        </ext>
      </extLst>
    </cfRule>
  </conditionalFormatting>
  <conditionalFormatting sqref="G37">
    <cfRule type="dataBar" priority="21">
      <dataBar>
        <cfvo type="num" val="0"/>
        <cfvo type="num" val="1"/>
        <color theme="0" tint="-0.249977111117893"/>
      </dataBar>
      <extLst>
        <ext xmlns:x14="http://schemas.microsoft.com/office/spreadsheetml/2009/9/main" uri="{B025F937-C7B1-47D3-B67F-A62EFF666E3E}">
          <x14:id>{92433456-C9D1-46C3-AD26-6108BC91E2AF}</x14:id>
        </ext>
      </extLst>
    </cfRule>
  </conditionalFormatting>
  <conditionalFormatting sqref="G64:G65">
    <cfRule type="dataBar" priority="19">
      <dataBar>
        <cfvo type="num" val="0"/>
        <cfvo type="num" val="1"/>
        <color theme="0" tint="-0.249977111117893"/>
      </dataBar>
      <extLst>
        <ext xmlns:x14="http://schemas.microsoft.com/office/spreadsheetml/2009/9/main" uri="{B025F937-C7B1-47D3-B67F-A62EFF666E3E}">
          <x14:id>{7550F4B4-3E55-4367-8814-AF6B29B0906A}</x14:id>
        </ext>
      </extLst>
    </cfRule>
  </conditionalFormatting>
  <conditionalFormatting sqref="G80">
    <cfRule type="dataBar" priority="18">
      <dataBar>
        <cfvo type="num" val="0"/>
        <cfvo type="num" val="1"/>
        <color theme="0" tint="-0.249977111117893"/>
      </dataBar>
      <extLst>
        <ext xmlns:x14="http://schemas.microsoft.com/office/spreadsheetml/2009/9/main" uri="{B025F937-C7B1-47D3-B67F-A62EFF666E3E}">
          <x14:id>{3A2B81BC-5AEC-4F53-B54C-AAB531E0F98E}</x14:id>
        </ext>
      </extLst>
    </cfRule>
  </conditionalFormatting>
  <conditionalFormatting sqref="G22">
    <cfRule type="dataBar" priority="15">
      <dataBar>
        <cfvo type="num" val="0"/>
        <cfvo type="num" val="1"/>
        <color theme="0" tint="-0.249977111117893"/>
      </dataBar>
      <extLst>
        <ext xmlns:x14="http://schemas.microsoft.com/office/spreadsheetml/2009/9/main" uri="{B025F937-C7B1-47D3-B67F-A62EFF666E3E}">
          <x14:id>{3E764069-5B36-4CA4-A468-17AF31E5B231}</x14:id>
        </ext>
      </extLst>
    </cfRule>
  </conditionalFormatting>
  <conditionalFormatting sqref="G21">
    <cfRule type="dataBar" priority="14">
      <dataBar>
        <cfvo type="num" val="0"/>
        <cfvo type="num" val="1"/>
        <color theme="0" tint="-0.249977111117893"/>
      </dataBar>
      <extLst>
        <ext xmlns:x14="http://schemas.microsoft.com/office/spreadsheetml/2009/9/main" uri="{B025F937-C7B1-47D3-B67F-A62EFF666E3E}">
          <x14:id>{D278F8F7-E7AF-4733-BB43-C0E959CFAD66}</x14:id>
        </ext>
      </extLst>
    </cfRule>
  </conditionalFormatting>
  <conditionalFormatting sqref="G34">
    <cfRule type="dataBar" priority="12">
      <dataBar>
        <cfvo type="num" val="0"/>
        <cfvo type="num" val="1"/>
        <color theme="0" tint="-0.249977111117893"/>
      </dataBar>
      <extLst>
        <ext xmlns:x14="http://schemas.microsoft.com/office/spreadsheetml/2009/9/main" uri="{B025F937-C7B1-47D3-B67F-A62EFF666E3E}">
          <x14:id>{47E8442C-D8D4-4466-B9E0-2C0C418FE5FE}</x14:id>
        </ext>
      </extLst>
    </cfRule>
  </conditionalFormatting>
  <conditionalFormatting sqref="G35">
    <cfRule type="dataBar" priority="11">
      <dataBar>
        <cfvo type="num" val="0"/>
        <cfvo type="num" val="1"/>
        <color theme="0" tint="-0.249977111117893"/>
      </dataBar>
      <extLst>
        <ext xmlns:x14="http://schemas.microsoft.com/office/spreadsheetml/2009/9/main" uri="{B025F937-C7B1-47D3-B67F-A62EFF666E3E}">
          <x14:id>{35D8A3A8-02E4-4537-B133-69728B67A55F}</x14:id>
        </ext>
      </extLst>
    </cfRule>
  </conditionalFormatting>
  <conditionalFormatting sqref="L33:BR33">
    <cfRule type="expression" dxfId="12" priority="4">
      <formula>AND(TODAY()&gt;=L$8,TODAY()&lt;M$8)</formula>
    </cfRule>
  </conditionalFormatting>
  <conditionalFormatting sqref="BS33">
    <cfRule type="expression" dxfId="11" priority="5">
      <formula>AND(TODAY()&gt;=BS$8,TODAY()&lt;#REF!)</formula>
    </cfRule>
  </conditionalFormatting>
  <conditionalFormatting sqref="G33">
    <cfRule type="dataBar" priority="3">
      <dataBar>
        <cfvo type="num" val="0"/>
        <cfvo type="num" val="1"/>
        <color theme="0" tint="-0.249977111117893"/>
      </dataBar>
      <extLst>
        <ext xmlns:x14="http://schemas.microsoft.com/office/spreadsheetml/2009/9/main" uri="{B025F937-C7B1-47D3-B67F-A62EFF666E3E}">
          <x14:id>{0482192B-5F16-4C9B-8053-2637CB237875}</x14:id>
        </ext>
      </extLst>
    </cfRule>
  </conditionalFormatting>
  <conditionalFormatting sqref="G56:G57">
    <cfRule type="dataBar" priority="2">
      <dataBar>
        <cfvo type="num" val="0"/>
        <cfvo type="num" val="1"/>
        <color theme="0" tint="-0.249977111117893"/>
      </dataBar>
      <extLst>
        <ext xmlns:x14="http://schemas.microsoft.com/office/spreadsheetml/2009/9/main" uri="{B025F937-C7B1-47D3-B67F-A62EFF666E3E}">
          <x14:id>{68911B11-C73F-4468-A157-E61AE0D713F1}</x14:id>
        </ext>
      </extLst>
    </cfRule>
  </conditionalFormatting>
  <conditionalFormatting sqref="G92">
    <cfRule type="dataBar" priority="1">
      <dataBar>
        <cfvo type="num" val="0"/>
        <cfvo type="num" val="1"/>
        <color theme="0" tint="-0.249977111117893"/>
      </dataBar>
      <extLst>
        <ext xmlns:x14="http://schemas.microsoft.com/office/spreadsheetml/2009/9/main" uri="{B025F937-C7B1-47D3-B67F-A62EFF666E3E}">
          <x14:id>{329CE270-CADB-4807-9EEC-8DD1D66C0643}</x14:id>
        </ext>
      </extLst>
    </cfRule>
  </conditionalFormatting>
  <dataValidations count="3">
    <dataValidation type="whole" operator="greaterThanOrEqual" allowBlank="1" showInputMessage="1" promptTitle="Scrolling Increment" prompt="Changing this number will scroll the Gantt Chart view." sqref="H7" xr:uid="{00000000-0002-0000-0000-000000000000}">
      <formula1>0</formula1>
    </dataValidation>
    <dataValidation type="list" allowBlank="1" showInputMessage="1" showErrorMessage="1" sqref="E10" xr:uid="{5196C805-6432-41E6-873E-6E411B98A976}">
      <formula1>"FY - 21, FY - 22, FY - 23, FY - 24, FY - 25"</formula1>
    </dataValidation>
    <dataValidation type="list" allowBlank="1" showInputMessage="1" sqref="E11:E105" xr:uid="{41416FDF-BE01-4650-A910-D64026C79918}">
      <formula1>"Goal,Outcome,Strategy,Metric"</formula1>
    </dataValidation>
  </dataValidations>
  <printOptions horizontalCentered="1"/>
  <pageMargins left="0.25" right="0.25" top="0.5" bottom="0.5" header="0.3" footer="0.3"/>
  <pageSetup scale="22" fitToHeight="0" orientation="landscape" r:id="rId1"/>
  <headerFooter differentFirst="1" scaleWithDoc="0">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G72:G74 G76:G77 G83:G91 G79 G67:G70 G81 G26:G31 G41:G55 G58:G63 G93:G104 G9:G19</xm:sqref>
        </x14:conditionalFormatting>
        <x14:conditionalFormatting xmlns:xm="http://schemas.microsoft.com/office/excel/2006/main">
          <x14:cfRule type="dataBar" id="{3E1B9672-F814-44F4-9E8E-E822E72103C3}">
            <x14:dataBar minLength="0" maxLength="100" gradient="0">
              <x14:cfvo type="num">
                <xm:f>0</xm:f>
              </x14:cfvo>
              <x14:cfvo type="num">
                <xm:f>1</xm:f>
              </x14:cfvo>
              <x14:negativeFillColor rgb="FFFF0000"/>
              <x14:axisColor rgb="FF000000"/>
            </x14:dataBar>
          </x14:cfRule>
          <xm:sqref>G105</xm:sqref>
        </x14:conditionalFormatting>
        <x14:conditionalFormatting xmlns:xm="http://schemas.microsoft.com/office/excel/2006/main">
          <x14:cfRule type="dataBar" id="{884291B3-D99C-4A1B-A65E-9252A054C905}">
            <x14:dataBar minLength="0" maxLength="100" gradient="0">
              <x14:cfvo type="num">
                <xm:f>0</xm:f>
              </x14:cfvo>
              <x14:cfvo type="num">
                <xm:f>1</xm:f>
              </x14:cfvo>
              <x14:negativeFillColor rgb="FFFF0000"/>
              <x14:axisColor rgb="FF000000"/>
            </x14:dataBar>
          </x14:cfRule>
          <xm:sqref>G71</xm:sqref>
        </x14:conditionalFormatting>
        <x14:conditionalFormatting xmlns:xm="http://schemas.microsoft.com/office/excel/2006/main">
          <x14:cfRule type="dataBar" id="{A31DFD40-7F4A-4953-91DE-D71F6653F4E7}">
            <x14:dataBar minLength="0" maxLength="100" gradient="0">
              <x14:cfvo type="num">
                <xm:f>0</xm:f>
              </x14:cfvo>
              <x14:cfvo type="num">
                <xm:f>1</xm:f>
              </x14:cfvo>
              <x14:negativeFillColor rgb="FFFF0000"/>
              <x14:axisColor rgb="FF000000"/>
            </x14:dataBar>
          </x14:cfRule>
          <xm:sqref>G75</xm:sqref>
        </x14:conditionalFormatting>
        <x14:conditionalFormatting xmlns:xm="http://schemas.microsoft.com/office/excel/2006/main">
          <x14:cfRule type="dataBar" id="{223EEB9C-12CD-41AB-B1CD-5E6E275E5EEB}">
            <x14:dataBar minLength="0" maxLength="100" gradient="0">
              <x14:cfvo type="num">
                <xm:f>0</xm:f>
              </x14:cfvo>
              <x14:cfvo type="num">
                <xm:f>1</xm:f>
              </x14:cfvo>
              <x14:negativeFillColor rgb="FFFF0000"/>
              <x14:axisColor rgb="FF000000"/>
            </x14:dataBar>
          </x14:cfRule>
          <xm:sqref>G78</xm:sqref>
        </x14:conditionalFormatting>
        <x14:conditionalFormatting xmlns:xm="http://schemas.microsoft.com/office/excel/2006/main">
          <x14:cfRule type="dataBar" id="{6EBBF0BC-8FF3-4C0B-97EC-BA64437569D9}">
            <x14:dataBar minLength="0" maxLength="100" gradient="0">
              <x14:cfvo type="num">
                <xm:f>0</xm:f>
              </x14:cfvo>
              <x14:cfvo type="num">
                <xm:f>1</xm:f>
              </x14:cfvo>
              <x14:negativeFillColor rgb="FFFF0000"/>
              <x14:axisColor rgb="FF000000"/>
            </x14:dataBar>
          </x14:cfRule>
          <xm:sqref>G20 G32 G36 G38:G40 G23:G25</xm:sqref>
        </x14:conditionalFormatting>
        <x14:conditionalFormatting xmlns:xm="http://schemas.microsoft.com/office/excel/2006/main">
          <x14:cfRule type="dataBar" id="{48AA8BCD-EA04-4D71-A8E3-6E141541DBE9}">
            <x14:dataBar minLength="0" maxLength="100" gradient="0">
              <x14:cfvo type="num">
                <xm:f>0</xm:f>
              </x14:cfvo>
              <x14:cfvo type="num">
                <xm:f>1</xm:f>
              </x14:cfvo>
              <x14:negativeFillColor rgb="FFFF0000"/>
              <x14:axisColor rgb="FF000000"/>
            </x14:dataBar>
          </x14:cfRule>
          <xm:sqref>G66</xm:sqref>
        </x14:conditionalFormatting>
        <x14:conditionalFormatting xmlns:xm="http://schemas.microsoft.com/office/excel/2006/main">
          <x14:cfRule type="dataBar" id="{92433456-C9D1-46C3-AD26-6108BC91E2AF}">
            <x14:dataBar minLength="0" maxLength="100" gradient="0">
              <x14:cfvo type="num">
                <xm:f>0</xm:f>
              </x14:cfvo>
              <x14:cfvo type="num">
                <xm:f>1</xm:f>
              </x14:cfvo>
              <x14:negativeFillColor rgb="FFFF0000"/>
              <x14:axisColor rgb="FF000000"/>
            </x14:dataBar>
          </x14:cfRule>
          <xm:sqref>G37</xm:sqref>
        </x14:conditionalFormatting>
        <x14:conditionalFormatting xmlns:xm="http://schemas.microsoft.com/office/excel/2006/main">
          <x14:cfRule type="dataBar" id="{7550F4B4-3E55-4367-8814-AF6B29B0906A}">
            <x14:dataBar minLength="0" maxLength="100" gradient="0">
              <x14:cfvo type="num">
                <xm:f>0</xm:f>
              </x14:cfvo>
              <x14:cfvo type="num">
                <xm:f>1</xm:f>
              </x14:cfvo>
              <x14:negativeFillColor rgb="FFFF0000"/>
              <x14:axisColor rgb="FF000000"/>
            </x14:dataBar>
          </x14:cfRule>
          <xm:sqref>G64:G65</xm:sqref>
        </x14:conditionalFormatting>
        <x14:conditionalFormatting xmlns:xm="http://schemas.microsoft.com/office/excel/2006/main">
          <x14:cfRule type="dataBar" id="{3A2B81BC-5AEC-4F53-B54C-AAB531E0F98E}">
            <x14:dataBar minLength="0" maxLength="100" gradient="0">
              <x14:cfvo type="num">
                <xm:f>0</xm:f>
              </x14:cfvo>
              <x14:cfvo type="num">
                <xm:f>1</xm:f>
              </x14:cfvo>
              <x14:negativeFillColor rgb="FFFF0000"/>
              <x14:axisColor rgb="FF000000"/>
            </x14:dataBar>
          </x14:cfRule>
          <xm:sqref>G80</xm:sqref>
        </x14:conditionalFormatting>
        <x14:conditionalFormatting xmlns:xm="http://schemas.microsoft.com/office/excel/2006/main">
          <x14:cfRule type="dataBar" id="{3E764069-5B36-4CA4-A468-17AF31E5B231}">
            <x14:dataBar minLength="0" maxLength="100" gradient="0">
              <x14:cfvo type="num">
                <xm:f>0</xm:f>
              </x14:cfvo>
              <x14:cfvo type="num">
                <xm:f>1</xm:f>
              </x14:cfvo>
              <x14:negativeFillColor rgb="FFFF0000"/>
              <x14:axisColor rgb="FF000000"/>
            </x14:dataBar>
          </x14:cfRule>
          <xm:sqref>G22</xm:sqref>
        </x14:conditionalFormatting>
        <x14:conditionalFormatting xmlns:xm="http://schemas.microsoft.com/office/excel/2006/main">
          <x14:cfRule type="dataBar" id="{D278F8F7-E7AF-4733-BB43-C0E959CFAD66}">
            <x14:dataBar minLength="0" maxLength="100" gradient="0">
              <x14:cfvo type="num">
                <xm:f>0</xm:f>
              </x14:cfvo>
              <x14:cfvo type="num">
                <xm:f>1</xm:f>
              </x14:cfvo>
              <x14:negativeFillColor rgb="FFFF0000"/>
              <x14:axisColor rgb="FF000000"/>
            </x14:dataBar>
          </x14:cfRule>
          <xm:sqref>G21</xm:sqref>
        </x14:conditionalFormatting>
        <x14:conditionalFormatting xmlns:xm="http://schemas.microsoft.com/office/excel/2006/main">
          <x14:cfRule type="dataBar" id="{47E8442C-D8D4-4466-B9E0-2C0C418FE5FE}">
            <x14:dataBar minLength="0" maxLength="100" gradient="0">
              <x14:cfvo type="num">
                <xm:f>0</xm:f>
              </x14:cfvo>
              <x14:cfvo type="num">
                <xm:f>1</xm:f>
              </x14:cfvo>
              <x14:negativeFillColor rgb="FFFF0000"/>
              <x14:axisColor rgb="FF000000"/>
            </x14:dataBar>
          </x14:cfRule>
          <xm:sqref>G34</xm:sqref>
        </x14:conditionalFormatting>
        <x14:conditionalFormatting xmlns:xm="http://schemas.microsoft.com/office/excel/2006/main">
          <x14:cfRule type="dataBar" id="{35D8A3A8-02E4-4537-B133-69728B67A55F}">
            <x14:dataBar minLength="0" maxLength="100" gradient="0">
              <x14:cfvo type="num">
                <xm:f>0</xm:f>
              </x14:cfvo>
              <x14:cfvo type="num">
                <xm:f>1</xm:f>
              </x14:cfvo>
              <x14:negativeFillColor rgb="FFFF0000"/>
              <x14:axisColor rgb="FF000000"/>
            </x14:dataBar>
          </x14:cfRule>
          <xm:sqref>G35</xm:sqref>
        </x14:conditionalFormatting>
        <x14:conditionalFormatting xmlns:xm="http://schemas.microsoft.com/office/excel/2006/main">
          <x14:cfRule type="dataBar" id="{0482192B-5F16-4C9B-8053-2637CB237875}">
            <x14:dataBar minLength="0" maxLength="100" gradient="0">
              <x14:cfvo type="num">
                <xm:f>0</xm:f>
              </x14:cfvo>
              <x14:cfvo type="num">
                <xm:f>1</xm:f>
              </x14:cfvo>
              <x14:negativeFillColor rgb="FFFF0000"/>
              <x14:axisColor rgb="FF000000"/>
            </x14:dataBar>
          </x14:cfRule>
          <xm:sqref>G33</xm:sqref>
        </x14:conditionalFormatting>
        <x14:conditionalFormatting xmlns:xm="http://schemas.microsoft.com/office/excel/2006/main">
          <x14:cfRule type="dataBar" id="{68911B11-C73F-4468-A157-E61AE0D713F1}">
            <x14:dataBar minLength="0" maxLength="100" gradient="0">
              <x14:cfvo type="num">
                <xm:f>0</xm:f>
              </x14:cfvo>
              <x14:cfvo type="num">
                <xm:f>1</xm:f>
              </x14:cfvo>
              <x14:negativeFillColor rgb="FFFF0000"/>
              <x14:axisColor rgb="FF000000"/>
            </x14:dataBar>
          </x14:cfRule>
          <xm:sqref>G56:G57</xm:sqref>
        </x14:conditionalFormatting>
        <x14:conditionalFormatting xmlns:xm="http://schemas.microsoft.com/office/excel/2006/main">
          <x14:cfRule type="dataBar" id="{329CE270-CADB-4807-9EEC-8DD1D66C0643}">
            <x14:dataBar minLength="0" maxLength="100" gradient="0">
              <x14:cfvo type="num">
                <xm:f>0</xm:f>
              </x14:cfvo>
              <x14:cfvo type="num">
                <xm:f>1</xm:f>
              </x14:cfvo>
              <x14:negativeFillColor rgb="FFFF0000"/>
              <x14:axisColor rgb="FF000000"/>
            </x14:dataBar>
          </x14:cfRule>
          <xm:sqref>G92</xm:sqref>
        </x14:conditionalFormatting>
        <x14:conditionalFormatting xmlns:xm="http://schemas.microsoft.com/office/excel/2006/main">
          <x14:cfRule type="iconSet" priority="122"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L106:BS106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DE0A33D-6A99-4633-B849-7C467C2B25BB}">
          <x14:formula1>
            <xm:f>'PMP Goal Organization'!$C$4:$C$18</xm:f>
          </x14:formula1>
          <xm:sqref>C11:C105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5431-04C6-445D-9A50-19C0400DCC23}">
  <dimension ref="B1:C139"/>
  <sheetViews>
    <sheetView workbookViewId="0">
      <selection activeCell="A4" sqref="A4:XFD7"/>
    </sheetView>
  </sheetViews>
  <sheetFormatPr defaultRowHeight="15" x14ac:dyDescent="0.25"/>
  <cols>
    <col min="2" max="2" width="85.7109375" customWidth="1"/>
    <col min="3" max="3" width="16.85546875" style="2" customWidth="1"/>
  </cols>
  <sheetData>
    <row r="1" spans="2:3" ht="21" x14ac:dyDescent="0.35">
      <c r="B1" s="142" t="s">
        <v>141</v>
      </c>
      <c r="C1" s="142"/>
    </row>
    <row r="4" spans="2:3" ht="43.15" customHeight="1" x14ac:dyDescent="0.25">
      <c r="B4" s="14" t="s">
        <v>142</v>
      </c>
      <c r="C4" s="15" t="s">
        <v>37</v>
      </c>
    </row>
    <row r="5" spans="2:3" ht="30" x14ac:dyDescent="0.25">
      <c r="B5" s="14" t="s">
        <v>143</v>
      </c>
      <c r="C5" s="15" t="s">
        <v>79</v>
      </c>
    </row>
    <row r="6" spans="2:3" ht="57.6" customHeight="1" x14ac:dyDescent="0.25">
      <c r="B6" s="14" t="s">
        <v>144</v>
      </c>
      <c r="C6" s="15" t="s">
        <v>99</v>
      </c>
    </row>
    <row r="7" spans="2:3" ht="45" x14ac:dyDescent="0.25">
      <c r="B7" s="14" t="s">
        <v>145</v>
      </c>
      <c r="C7" s="15" t="s">
        <v>114</v>
      </c>
    </row>
    <row r="8" spans="2:3" ht="45" x14ac:dyDescent="0.25">
      <c r="B8" s="14" t="s">
        <v>146</v>
      </c>
      <c r="C8" s="15" t="s">
        <v>147</v>
      </c>
    </row>
    <row r="9" spans="2:3" ht="75" x14ac:dyDescent="0.25">
      <c r="B9" s="14" t="s">
        <v>148</v>
      </c>
      <c r="C9" s="15" t="s">
        <v>149</v>
      </c>
    </row>
    <row r="10" spans="2:3" ht="60" x14ac:dyDescent="0.25">
      <c r="B10" s="14" t="s">
        <v>150</v>
      </c>
      <c r="C10" s="15" t="s">
        <v>151</v>
      </c>
    </row>
    <row r="11" spans="2:3" ht="45" x14ac:dyDescent="0.25">
      <c r="B11" s="14" t="s">
        <v>152</v>
      </c>
      <c r="C11" s="15" t="s">
        <v>153</v>
      </c>
    </row>
    <row r="12" spans="2:3" ht="30" x14ac:dyDescent="0.25">
      <c r="B12" s="14" t="s">
        <v>154</v>
      </c>
      <c r="C12" s="15" t="s">
        <v>155</v>
      </c>
    </row>
    <row r="13" spans="2:3" ht="30" x14ac:dyDescent="0.25">
      <c r="B13" s="14" t="s">
        <v>156</v>
      </c>
      <c r="C13" s="15" t="s">
        <v>157</v>
      </c>
    </row>
    <row r="14" spans="2:3" ht="30" x14ac:dyDescent="0.25">
      <c r="B14" s="14" t="s">
        <v>158</v>
      </c>
      <c r="C14" s="15" t="s">
        <v>159</v>
      </c>
    </row>
    <row r="15" spans="2:3" ht="45" x14ac:dyDescent="0.25">
      <c r="B15" s="14" t="s">
        <v>160</v>
      </c>
      <c r="C15" s="15" t="s">
        <v>161</v>
      </c>
    </row>
    <row r="16" spans="2:3" ht="45" x14ac:dyDescent="0.25">
      <c r="B16" s="14" t="s">
        <v>162</v>
      </c>
      <c r="C16" s="15" t="s">
        <v>163</v>
      </c>
    </row>
    <row r="17" spans="2:3" ht="30" x14ac:dyDescent="0.25">
      <c r="B17" s="14" t="s">
        <v>164</v>
      </c>
      <c r="C17" s="15" t="s">
        <v>165</v>
      </c>
    </row>
    <row r="18" spans="2:3" ht="60" x14ac:dyDescent="0.25">
      <c r="B18" s="14" t="s">
        <v>166</v>
      </c>
      <c r="C18" s="15" t="s">
        <v>167</v>
      </c>
    </row>
    <row r="19" spans="2:3" x14ac:dyDescent="0.25">
      <c r="B19" s="11"/>
      <c r="C19" s="13"/>
    </row>
    <row r="20" spans="2:3" x14ac:dyDescent="0.25">
      <c r="B20" s="11"/>
      <c r="C20" s="13"/>
    </row>
    <row r="21" spans="2:3" x14ac:dyDescent="0.25">
      <c r="B21" s="11"/>
      <c r="C21" s="13"/>
    </row>
    <row r="22" spans="2:3" x14ac:dyDescent="0.25">
      <c r="B22" s="11"/>
      <c r="C22" s="13"/>
    </row>
    <row r="23" spans="2:3" x14ac:dyDescent="0.25">
      <c r="B23" s="11"/>
      <c r="C23" s="13"/>
    </row>
    <row r="24" spans="2:3" x14ac:dyDescent="0.25">
      <c r="B24" s="11"/>
      <c r="C24" s="12"/>
    </row>
    <row r="25" spans="2:3" x14ac:dyDescent="0.25">
      <c r="B25" s="11"/>
      <c r="C25" s="12"/>
    </row>
    <row r="26" spans="2:3" x14ac:dyDescent="0.25">
      <c r="B26" s="11"/>
      <c r="C26" s="12"/>
    </row>
    <row r="27" spans="2:3" x14ac:dyDescent="0.25">
      <c r="B27" s="1"/>
      <c r="C27" s="12"/>
    </row>
    <row r="28" spans="2:3" x14ac:dyDescent="0.25">
      <c r="B28" s="1"/>
      <c r="C28" s="12"/>
    </row>
    <row r="29" spans="2:3" x14ac:dyDescent="0.25">
      <c r="B29" s="1"/>
      <c r="C29" s="12"/>
    </row>
    <row r="30" spans="2:3" x14ac:dyDescent="0.25">
      <c r="B30" s="1"/>
      <c r="C30" s="12"/>
    </row>
    <row r="31" spans="2:3" x14ac:dyDescent="0.25">
      <c r="B31" s="1"/>
      <c r="C31" s="12"/>
    </row>
    <row r="32" spans="2:3" x14ac:dyDescent="0.25">
      <c r="B32" s="1"/>
      <c r="C32" s="12"/>
    </row>
    <row r="33" spans="2:3" x14ac:dyDescent="0.25">
      <c r="B33" s="1"/>
      <c r="C33" s="12"/>
    </row>
    <row r="34" spans="2:3" x14ac:dyDescent="0.25">
      <c r="B34" s="1"/>
      <c r="C34" s="12"/>
    </row>
    <row r="35" spans="2:3" x14ac:dyDescent="0.25">
      <c r="B35" s="1"/>
      <c r="C35" s="12"/>
    </row>
    <row r="36" spans="2:3" x14ac:dyDescent="0.25">
      <c r="B36" s="1"/>
      <c r="C36" s="12"/>
    </row>
    <row r="37" spans="2:3" x14ac:dyDescent="0.25">
      <c r="B37" s="1"/>
      <c r="C37" s="12"/>
    </row>
    <row r="38" spans="2:3" x14ac:dyDescent="0.25">
      <c r="B38" s="1"/>
      <c r="C38" s="12"/>
    </row>
    <row r="39" spans="2:3" x14ac:dyDescent="0.25">
      <c r="B39" s="1"/>
      <c r="C39" s="12"/>
    </row>
    <row r="40" spans="2:3" x14ac:dyDescent="0.25">
      <c r="B40" s="1"/>
      <c r="C40" s="12"/>
    </row>
    <row r="41" spans="2:3" x14ac:dyDescent="0.25">
      <c r="B41" s="1"/>
      <c r="C41" s="12"/>
    </row>
    <row r="42" spans="2:3" x14ac:dyDescent="0.25">
      <c r="B42" s="1"/>
      <c r="C42" s="12"/>
    </row>
    <row r="43" spans="2:3" x14ac:dyDescent="0.25">
      <c r="B43" s="1"/>
      <c r="C43" s="12"/>
    </row>
    <row r="44" spans="2:3" x14ac:dyDescent="0.25">
      <c r="B44" s="1"/>
      <c r="C44" s="12"/>
    </row>
    <row r="45" spans="2:3" x14ac:dyDescent="0.25">
      <c r="B45" s="1"/>
      <c r="C45" s="12"/>
    </row>
    <row r="46" spans="2:3" x14ac:dyDescent="0.25">
      <c r="B46" s="1"/>
      <c r="C46" s="12"/>
    </row>
    <row r="47" spans="2:3" x14ac:dyDescent="0.25">
      <c r="B47" s="1"/>
      <c r="C47" s="12"/>
    </row>
    <row r="48" spans="2:3" x14ac:dyDescent="0.25">
      <c r="B48" s="1"/>
      <c r="C48" s="12"/>
    </row>
    <row r="49" spans="2:3" x14ac:dyDescent="0.25">
      <c r="B49" s="1"/>
      <c r="C49" s="12"/>
    </row>
    <row r="50" spans="2:3" x14ac:dyDescent="0.25">
      <c r="B50" s="1"/>
      <c r="C50" s="12"/>
    </row>
    <row r="51" spans="2:3" x14ac:dyDescent="0.25">
      <c r="B51" s="1"/>
      <c r="C51" s="12"/>
    </row>
    <row r="52" spans="2:3" x14ac:dyDescent="0.25">
      <c r="B52" s="1"/>
      <c r="C52" s="12"/>
    </row>
    <row r="53" spans="2:3" x14ac:dyDescent="0.25">
      <c r="B53" s="1"/>
      <c r="C53" s="12"/>
    </row>
    <row r="54" spans="2:3" x14ac:dyDescent="0.25">
      <c r="B54" s="1"/>
      <c r="C54" s="12"/>
    </row>
    <row r="55" spans="2:3" x14ac:dyDescent="0.25">
      <c r="B55" s="1"/>
      <c r="C55" s="12"/>
    </row>
    <row r="56" spans="2:3" x14ac:dyDescent="0.25">
      <c r="B56" s="1"/>
      <c r="C56" s="12"/>
    </row>
    <row r="57" spans="2:3" x14ac:dyDescent="0.25">
      <c r="B57" s="1"/>
      <c r="C57" s="12"/>
    </row>
    <row r="58" spans="2:3" x14ac:dyDescent="0.25">
      <c r="B58" s="1"/>
      <c r="C58" s="12"/>
    </row>
    <row r="59" spans="2:3" x14ac:dyDescent="0.25">
      <c r="B59" s="1"/>
      <c r="C59" s="12"/>
    </row>
    <row r="60" spans="2:3" x14ac:dyDescent="0.25">
      <c r="B60" s="1"/>
      <c r="C60" s="12"/>
    </row>
    <row r="61" spans="2:3" x14ac:dyDescent="0.25">
      <c r="B61" s="1"/>
      <c r="C61" s="12"/>
    </row>
    <row r="62" spans="2:3" x14ac:dyDescent="0.25">
      <c r="B62" s="1"/>
      <c r="C62" s="12"/>
    </row>
    <row r="63" spans="2:3" x14ac:dyDescent="0.25">
      <c r="B63" s="1"/>
      <c r="C63" s="12"/>
    </row>
    <row r="64" spans="2:3" x14ac:dyDescent="0.25">
      <c r="B64" s="1"/>
      <c r="C64" s="12"/>
    </row>
    <row r="65" spans="2:3" x14ac:dyDescent="0.25">
      <c r="B65" s="1"/>
      <c r="C65" s="12"/>
    </row>
    <row r="66" spans="2:3" x14ac:dyDescent="0.25">
      <c r="B66" s="1"/>
      <c r="C66" s="12"/>
    </row>
    <row r="67" spans="2:3" x14ac:dyDescent="0.25">
      <c r="B67" s="1"/>
      <c r="C67" s="12"/>
    </row>
    <row r="68" spans="2:3" x14ac:dyDescent="0.25">
      <c r="B68" s="1"/>
      <c r="C68" s="12"/>
    </row>
    <row r="69" spans="2:3" x14ac:dyDescent="0.25">
      <c r="B69" s="1"/>
      <c r="C69" s="12"/>
    </row>
    <row r="70" spans="2:3" x14ac:dyDescent="0.25">
      <c r="B70" s="1"/>
      <c r="C70" s="12"/>
    </row>
    <row r="71" spans="2:3" x14ac:dyDescent="0.25">
      <c r="B71" s="1"/>
      <c r="C71" s="12"/>
    </row>
    <row r="72" spans="2:3" x14ac:dyDescent="0.25">
      <c r="B72" s="1"/>
      <c r="C72" s="12"/>
    </row>
    <row r="73" spans="2:3" x14ac:dyDescent="0.25">
      <c r="B73" s="1"/>
      <c r="C73" s="12"/>
    </row>
    <row r="74" spans="2:3" x14ac:dyDescent="0.25">
      <c r="B74" s="1"/>
      <c r="C74" s="12"/>
    </row>
    <row r="75" spans="2:3" x14ac:dyDescent="0.25">
      <c r="B75" s="1"/>
      <c r="C75" s="12"/>
    </row>
    <row r="76" spans="2:3" x14ac:dyDescent="0.25">
      <c r="B76" s="1"/>
      <c r="C76" s="12"/>
    </row>
    <row r="77" spans="2:3" x14ac:dyDescent="0.25">
      <c r="B77" s="1"/>
      <c r="C77" s="12"/>
    </row>
    <row r="78" spans="2:3" x14ac:dyDescent="0.25">
      <c r="B78" s="1"/>
      <c r="C78" s="12"/>
    </row>
    <row r="79" spans="2:3" x14ac:dyDescent="0.25">
      <c r="B79" s="1"/>
      <c r="C79" s="12"/>
    </row>
    <row r="80" spans="2:3" x14ac:dyDescent="0.25">
      <c r="B80" s="1"/>
      <c r="C80" s="12"/>
    </row>
    <row r="81" spans="2:3" x14ac:dyDescent="0.25">
      <c r="B81" s="1"/>
      <c r="C81" s="12"/>
    </row>
    <row r="82" spans="2:3" x14ac:dyDescent="0.25">
      <c r="B82" s="1"/>
      <c r="C82" s="12"/>
    </row>
    <row r="83" spans="2:3" x14ac:dyDescent="0.25">
      <c r="B83" s="1"/>
      <c r="C83" s="12"/>
    </row>
    <row r="84" spans="2:3" x14ac:dyDescent="0.25">
      <c r="B84" s="1"/>
      <c r="C84" s="12"/>
    </row>
    <row r="85" spans="2:3" x14ac:dyDescent="0.25">
      <c r="B85" s="1"/>
      <c r="C85" s="12"/>
    </row>
    <row r="86" spans="2:3" x14ac:dyDescent="0.25">
      <c r="B86" s="1"/>
      <c r="C86" s="12"/>
    </row>
    <row r="87" spans="2:3" x14ac:dyDescent="0.25">
      <c r="B87" s="1"/>
      <c r="C87" s="12"/>
    </row>
    <row r="88" spans="2:3" x14ac:dyDescent="0.25">
      <c r="B88" s="1"/>
      <c r="C88" s="12"/>
    </row>
    <row r="89" spans="2:3" x14ac:dyDescent="0.25">
      <c r="B89" s="1"/>
      <c r="C89" s="12"/>
    </row>
    <row r="90" spans="2:3" x14ac:dyDescent="0.25">
      <c r="B90" s="1"/>
      <c r="C90" s="12"/>
    </row>
    <row r="91" spans="2:3" x14ac:dyDescent="0.25">
      <c r="B91" s="1"/>
      <c r="C91" s="12"/>
    </row>
    <row r="92" spans="2:3" x14ac:dyDescent="0.25">
      <c r="B92" s="1"/>
      <c r="C92" s="12"/>
    </row>
    <row r="93" spans="2:3" x14ac:dyDescent="0.25">
      <c r="B93" s="1"/>
      <c r="C93" s="12"/>
    </row>
    <row r="94" spans="2:3" x14ac:dyDescent="0.25">
      <c r="B94" s="1"/>
      <c r="C94" s="12"/>
    </row>
    <row r="95" spans="2:3" x14ac:dyDescent="0.25">
      <c r="B95" s="1"/>
      <c r="C95" s="12"/>
    </row>
    <row r="96" spans="2:3" x14ac:dyDescent="0.25">
      <c r="B96" s="1"/>
      <c r="C96" s="12"/>
    </row>
    <row r="97" spans="2:3" x14ac:dyDescent="0.25">
      <c r="B97" s="1"/>
      <c r="C97" s="12"/>
    </row>
    <row r="98" spans="2:3" x14ac:dyDescent="0.25">
      <c r="B98" s="1"/>
      <c r="C98" s="12"/>
    </row>
    <row r="99" spans="2:3" x14ac:dyDescent="0.25">
      <c r="B99" s="1"/>
      <c r="C99" s="12"/>
    </row>
    <row r="100" spans="2:3" x14ac:dyDescent="0.25">
      <c r="B100" s="1"/>
      <c r="C100" s="12"/>
    </row>
    <row r="101" spans="2:3" x14ac:dyDescent="0.25">
      <c r="B101" s="1"/>
      <c r="C101" s="12"/>
    </row>
    <row r="102" spans="2:3" x14ac:dyDescent="0.25">
      <c r="B102" s="1"/>
      <c r="C102" s="12"/>
    </row>
    <row r="103" spans="2:3" x14ac:dyDescent="0.25">
      <c r="B103" s="1"/>
      <c r="C103" s="12"/>
    </row>
    <row r="104" spans="2:3" x14ac:dyDescent="0.25">
      <c r="B104" s="1"/>
      <c r="C104" s="12"/>
    </row>
    <row r="105" spans="2:3" x14ac:dyDescent="0.25">
      <c r="B105" s="1"/>
      <c r="C105" s="12"/>
    </row>
    <row r="106" spans="2:3" x14ac:dyDescent="0.25">
      <c r="B106" s="1"/>
      <c r="C106" s="12"/>
    </row>
    <row r="107" spans="2:3" x14ac:dyDescent="0.25">
      <c r="B107" s="1"/>
      <c r="C107" s="12"/>
    </row>
    <row r="108" spans="2:3" x14ac:dyDescent="0.25">
      <c r="B108" s="1"/>
      <c r="C108" s="12"/>
    </row>
    <row r="109" spans="2:3" x14ac:dyDescent="0.25">
      <c r="B109" s="1"/>
      <c r="C109" s="12"/>
    </row>
    <row r="110" spans="2:3" x14ac:dyDescent="0.25">
      <c r="B110" s="1"/>
      <c r="C110" s="12"/>
    </row>
    <row r="111" spans="2:3" x14ac:dyDescent="0.25">
      <c r="B111" s="1"/>
      <c r="C111" s="12"/>
    </row>
    <row r="112" spans="2:3" x14ac:dyDescent="0.25">
      <c r="B112" s="1"/>
      <c r="C112" s="12"/>
    </row>
    <row r="113" spans="2:3" x14ac:dyDescent="0.25">
      <c r="B113" s="1"/>
      <c r="C113" s="12"/>
    </row>
    <row r="114" spans="2:3" x14ac:dyDescent="0.25">
      <c r="B114" s="1"/>
      <c r="C114" s="12"/>
    </row>
    <row r="115" spans="2:3" x14ac:dyDescent="0.25">
      <c r="B115" s="1"/>
      <c r="C115" s="12"/>
    </row>
    <row r="116" spans="2:3" x14ac:dyDescent="0.25">
      <c r="B116" s="1"/>
      <c r="C116" s="12"/>
    </row>
    <row r="117" spans="2:3" x14ac:dyDescent="0.25">
      <c r="B117" s="1"/>
      <c r="C117" s="12"/>
    </row>
    <row r="118" spans="2:3" x14ac:dyDescent="0.25">
      <c r="B118" s="1"/>
      <c r="C118" s="12"/>
    </row>
    <row r="119" spans="2:3" x14ac:dyDescent="0.25">
      <c r="B119" s="1"/>
      <c r="C119" s="12"/>
    </row>
    <row r="120" spans="2:3" x14ac:dyDescent="0.25">
      <c r="B120" s="1"/>
      <c r="C120" s="12"/>
    </row>
    <row r="121" spans="2:3" x14ac:dyDescent="0.25">
      <c r="B121" s="1"/>
      <c r="C121" s="12"/>
    </row>
    <row r="122" spans="2:3" x14ac:dyDescent="0.25">
      <c r="B122" s="1"/>
      <c r="C122" s="12"/>
    </row>
    <row r="123" spans="2:3" x14ac:dyDescent="0.25">
      <c r="B123" s="1"/>
      <c r="C123" s="12"/>
    </row>
    <row r="124" spans="2:3" x14ac:dyDescent="0.25">
      <c r="B124" s="1"/>
      <c r="C124" s="12"/>
    </row>
    <row r="125" spans="2:3" x14ac:dyDescent="0.25">
      <c r="B125" s="1"/>
      <c r="C125" s="12"/>
    </row>
    <row r="126" spans="2:3" x14ac:dyDescent="0.25">
      <c r="B126" s="1"/>
      <c r="C126" s="12"/>
    </row>
    <row r="127" spans="2:3" x14ac:dyDescent="0.25">
      <c r="B127" s="1"/>
      <c r="C127" s="12"/>
    </row>
    <row r="128" spans="2:3" x14ac:dyDescent="0.25">
      <c r="B128" s="1"/>
      <c r="C128" s="12"/>
    </row>
    <row r="129" spans="2:3" x14ac:dyDescent="0.25">
      <c r="B129" s="1"/>
      <c r="C129" s="12"/>
    </row>
    <row r="130" spans="2:3" x14ac:dyDescent="0.25">
      <c r="B130" s="1"/>
      <c r="C130" s="12"/>
    </row>
    <row r="131" spans="2:3" x14ac:dyDescent="0.25">
      <c r="B131" s="9"/>
      <c r="C131" s="10"/>
    </row>
    <row r="132" spans="2:3" x14ac:dyDescent="0.25">
      <c r="B132" s="9"/>
      <c r="C132" s="10"/>
    </row>
    <row r="133" spans="2:3" x14ac:dyDescent="0.25">
      <c r="B133" s="9"/>
      <c r="C133" s="10"/>
    </row>
    <row r="134" spans="2:3" x14ac:dyDescent="0.25">
      <c r="B134" s="9"/>
      <c r="C134" s="10"/>
    </row>
    <row r="135" spans="2:3" x14ac:dyDescent="0.25">
      <c r="B135" s="9"/>
      <c r="C135" s="10"/>
    </row>
    <row r="136" spans="2:3" x14ac:dyDescent="0.25">
      <c r="B136" s="9"/>
      <c r="C136" s="10"/>
    </row>
    <row r="137" spans="2:3" x14ac:dyDescent="0.25">
      <c r="B137" s="9"/>
      <c r="C137" s="10"/>
    </row>
    <row r="138" spans="2:3" x14ac:dyDescent="0.25">
      <c r="B138" s="9"/>
      <c r="C138" s="10"/>
    </row>
    <row r="139" spans="2:3" x14ac:dyDescent="0.25">
      <c r="B139" s="9"/>
      <c r="C139" s="10"/>
    </row>
  </sheetData>
  <mergeCells count="1">
    <mergeCell ref="B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6FBDF-2561-4A53-8C9E-F6B4D2A1C3C4}">
  <dimension ref="B2:D7"/>
  <sheetViews>
    <sheetView workbookViewId="0">
      <selection activeCell="D8" sqref="D8"/>
    </sheetView>
  </sheetViews>
  <sheetFormatPr defaultRowHeight="15" x14ac:dyDescent="0.25"/>
  <sheetData>
    <row r="2" spans="2:4" x14ac:dyDescent="0.25">
      <c r="B2" t="s">
        <v>168</v>
      </c>
      <c r="D2" t="s">
        <v>169</v>
      </c>
    </row>
    <row r="3" spans="2:4" x14ac:dyDescent="0.25">
      <c r="B3" t="s">
        <v>170</v>
      </c>
      <c r="D3" t="s">
        <v>131</v>
      </c>
    </row>
    <row r="4" spans="2:4" x14ac:dyDescent="0.25">
      <c r="B4" t="s">
        <v>171</v>
      </c>
      <c r="D4" t="s">
        <v>40</v>
      </c>
    </row>
    <row r="5" spans="2:4" x14ac:dyDescent="0.25">
      <c r="B5" t="s">
        <v>172</v>
      </c>
      <c r="D5" t="s">
        <v>53</v>
      </c>
    </row>
    <row r="6" spans="2:4" x14ac:dyDescent="0.25">
      <c r="B6" t="s">
        <v>173</v>
      </c>
      <c r="D6" t="s">
        <v>46</v>
      </c>
    </row>
    <row r="7" spans="2:4" x14ac:dyDescent="0.25">
      <c r="D7"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Form" ma:contentTypeID="0x0101010054167C840000814F9B121C457B1C02BB" ma:contentTypeVersion="" ma:contentTypeDescription="Fill out this form." ma:contentTypeScope="" ma:versionID="c59aa28cb56ae3418b2e48271b98713f">
  <xsd:schema xmlns:xsd="http://www.w3.org/2001/XMLSchema" xmlns:xs="http://www.w3.org/2001/XMLSchema" xmlns:p="http://schemas.microsoft.com/office/2006/metadata/properties" xmlns:ns1="http://schemas.microsoft.com/sharepoint/v3" targetNamespace="http://schemas.microsoft.com/office/2006/metadata/properties" ma:root="true" ma:fieldsID="1c058ad235acbd76e69d0f131c190fd3" ns1:_="">
    <xsd:import namespace="http://schemas.microsoft.com/sharepoint/v3"/>
    <xsd:element name="properties">
      <xsd:complexType>
        <xsd:sequence>
          <xsd:element name="documentManagement">
            <xsd:complexType>
              <xsd:all>
                <xsd:element ref="ns1:ShowCombineView" minOccurs="0"/>
                <xsd:element ref="ns1:ShowRepairView" minOccurs="0"/>
                <xsd:element ref="ns1:TemplateUrl" minOccurs="0"/>
                <xsd:element ref="ns1:xd_Prog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CombineView" ma:index="8" nillable="true" ma:displayName="Show Combine View" ma:hidden="true" ma:internalName="ShowCombineView">
      <xsd:simpleType>
        <xsd:restriction base="dms:Text"/>
      </xsd:simpleType>
    </xsd:element>
    <xsd:element name="ShowRepairView" ma:index="10" nillable="true" ma:displayName="Show Repair View" ma:hidden="true" ma:internalName="ShowRepairView">
      <xsd:simpleType>
        <xsd:restriction base="dms:Text"/>
      </xsd:simpleType>
    </xsd:element>
    <xsd:element name="TemplateUrl" ma:index="11" nillable="true" ma:displayName="Template Link" ma:hidden="true" ma:internalName="TemplateUrl">
      <xsd:simpleType>
        <xsd:restriction base="dms:Text"/>
      </xsd:simpleType>
    </xsd:element>
    <xsd:element name="xd_ProgID" ma:index="12" nillable="true" ma:displayName="HTML File Link" ma:hidden="true" ma:internalName="xd_Prog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9C2F06-773C-436E-9A0D-3E3BB7E519D2}">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2be5a1f5-bf1e-4f17-b8a8-6697b9193bfa"/>
    <ds:schemaRef ds:uri="http://www.w3.org/XML/1998/namespace"/>
  </ds:schemaRefs>
</ds:datastoreItem>
</file>

<file path=customXml/itemProps2.xml><?xml version="1.0" encoding="utf-8"?>
<ds:datastoreItem xmlns:ds="http://schemas.openxmlformats.org/officeDocument/2006/customXml" ds:itemID="{A10DC082-3E03-4D3D-A125-B72A35490D3F}"/>
</file>

<file path=customXml/itemProps3.xml><?xml version="1.0" encoding="utf-8"?>
<ds:datastoreItem xmlns:ds="http://schemas.openxmlformats.org/officeDocument/2006/customXml" ds:itemID="{19EF65A4-E5DA-49E8-AD12-C9298553A1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TM55723235</Templat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About</vt:lpstr>
      <vt:lpstr>Gantt</vt:lpstr>
      <vt:lpstr>PMP Goal Organization</vt:lpstr>
      <vt:lpstr>Sheet1</vt:lpstr>
      <vt:lpstr>Gantt!Print_Titles</vt:lpstr>
      <vt:lpstr>Project_Start</vt:lpstr>
      <vt:lpstr>Scrolling_Increment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2018-07-14T00:37:31Z</dcterms:created>
  <dcterms:modified xsi:type="dcterms:W3CDTF">2022-02-21T17:27:21Z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0x0101010054167C840000814F9B121C457B1C02BB</vt:lpwstr>
  </property>
</Properties>
</file>